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54" i="1"/>
  <c r="M54"/>
  <c r="L55"/>
  <c r="M55"/>
  <c r="K54"/>
  <c r="K55"/>
  <c r="M56"/>
  <c r="L56"/>
  <c r="K56"/>
  <c r="K62"/>
  <c r="M42"/>
  <c r="M41"/>
  <c r="M40" s="1"/>
  <c r="L60"/>
  <c r="M60"/>
  <c r="L62"/>
  <c r="M62"/>
  <c r="M58"/>
  <c r="L58"/>
  <c r="K58"/>
  <c r="K24" l="1"/>
  <c r="K23" s="1"/>
  <c r="K47"/>
  <c r="L47"/>
  <c r="M47"/>
  <c r="K44"/>
  <c r="L19"/>
  <c r="L18"/>
  <c r="M65"/>
  <c r="M64" s="1"/>
  <c r="M53" s="1"/>
  <c r="L65"/>
  <c r="K65"/>
  <c r="K64" s="1"/>
  <c r="L64"/>
  <c r="L53" s="1"/>
  <c r="K60"/>
  <c r="L42"/>
  <c r="L41" s="1"/>
  <c r="K42"/>
  <c r="K41" s="1"/>
  <c r="L68"/>
  <c r="L67" s="1"/>
  <c r="M68"/>
  <c r="M67" s="1"/>
  <c r="K68"/>
  <c r="K67" s="1"/>
  <c r="L51"/>
  <c r="L50" s="1"/>
  <c r="L49" s="1"/>
  <c r="M51"/>
  <c r="M50" s="1"/>
  <c r="M49" s="1"/>
  <c r="K51"/>
  <c r="K50" s="1"/>
  <c r="K49" s="1"/>
  <c r="L46"/>
  <c r="M46"/>
  <c r="K46"/>
  <c r="L44"/>
  <c r="M44"/>
  <c r="L36"/>
  <c r="M36"/>
  <c r="K36"/>
  <c r="L38"/>
  <c r="M38"/>
  <c r="K38"/>
  <c r="L33"/>
  <c r="M33"/>
  <c r="K33"/>
  <c r="L30"/>
  <c r="L29" s="1"/>
  <c r="M30"/>
  <c r="M29" s="1"/>
  <c r="K30"/>
  <c r="K29" s="1"/>
  <c r="M23"/>
  <c r="L24"/>
  <c r="L23" s="1"/>
  <c r="M19"/>
  <c r="M18" s="1"/>
  <c r="K19"/>
  <c r="K18" s="1"/>
  <c r="K53" l="1"/>
  <c r="L40"/>
  <c r="K40"/>
  <c r="L35"/>
  <c r="L32" s="1"/>
  <c r="M35"/>
  <c r="M32" s="1"/>
  <c r="M17" s="1"/>
  <c r="M72" s="1"/>
  <c r="K35"/>
  <c r="K32" s="1"/>
  <c r="K17" s="1"/>
  <c r="K72" l="1"/>
  <c r="L17"/>
  <c r="L72" s="1"/>
</calcChain>
</file>

<file path=xl/sharedStrings.xml><?xml version="1.0" encoding="utf-8"?>
<sst xmlns="http://schemas.openxmlformats.org/spreadsheetml/2006/main" count="121" uniqueCount="119">
  <si>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</si>
  <si>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</si>
  <si>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</si>
  <si>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</si>
  <si>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 xml:space="preserve">Сумма
2021 г.
</t>
  </si>
  <si>
    <t xml:space="preserve">Сумма
2020 г.
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</si>
  <si>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</si>
  <si>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</si>
  <si>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</si>
  <si>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</si>
  <si>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</si>
  <si>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</si>
  <si>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</si>
  <si>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</si>
  <si>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</si>
  <si>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</si>
  <si>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</si>
  <si>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</si>
  <si>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</si>
  <si>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</si>
  <si>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</si>
  <si>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</si>
  <si>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</si>
  <si>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</si>
  <si>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</si>
  <si>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</si>
  <si>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</si>
  <si>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</si>
  <si>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</si>
  <si>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</si>
  <si>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</si>
  <si>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</si>
  <si>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</si>
  <si>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</si>
  <si>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</si>
  <si>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</si>
  <si>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</si>
  <si>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</si>
  <si>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</si>
  <si>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</si>
  <si>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</si>
  <si>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</si>
  <si>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</si>
  <si>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</si>
  <si>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</si>
  <si>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</si>
  <si>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</si>
  <si>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</si>
  <si>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</si>
  <si>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</si>
  <si>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</si>
  <si>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</si>
  <si>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</si>
  <si>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</si>
  <si>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</si>
  <si>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</si>
  <si>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</si>
  <si>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</si>
  <si>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</si>
  <si>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</si>
  <si>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</si>
  <si>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</si>
  <si>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</si>
  <si>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</si>
  <si>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</si>
  <si>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</si>
  <si>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</si>
  <si>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</si>
  <si>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</si>
  <si>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</si>
  <si>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</si>
  <si>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</si>
  <si>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</si>
  <si>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</si>
  <si>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</si>
  <si>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</si>
  <si>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</si>
  <si>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</si>
  <si>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</si>
  <si>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</si>
  <si>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</si>
  <si>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</si>
  <si>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</si>
  <si>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</si>
  <si>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</si>
  <si>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</si>
  <si>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</si>
  <si>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</si>
  <si>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</si>
  <si>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</si>
  <si>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</si>
  <si>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</si>
  <si>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</si>
  <si>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2 02  29999 00 0000 150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</si>
  <si>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</si>
  <si>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</si>
  <si>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</si>
  <si>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</si>
  <si>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</si>
  <si>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</si>
  <si>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</si>
  <si>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</si>
  <si>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</si>
  <si>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</si>
  <si>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</si>
  <si>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</si>
  <si>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на 2020 год и плановый период 2021 и 2022 годов»</t>
  </si>
  <si>
    <t>(рублей)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</si>
  <si>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2020 год и плановый период 2021 и 2022 годов</t>
    </r>
  </si>
  <si>
    <t xml:space="preserve">Сумма
2022 г.
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</si>
  <si>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</si>
  <si>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</si>
  <si>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</si>
  <si>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</si>
  <si>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</si>
  <si>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</si>
  <si>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</si>
  <si>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Доходы  бюджета </t>
  </si>
  <si>
    <t xml:space="preserve">народных депутатов  от 19.12.2019 г. № 4-29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</si>
</sst>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1" xfId="0" applyBorder="1" applyAlignment="1">
      <alignment horizontal="center" wrapText="1"/>
    </xf>
    <xf numFmtId="0" fontId="1" fillId="0" borderId="13" xfId="0" applyFont="1" applyBorder="1"/>
    <xf numFmtId="0" fontId="1" fillId="0" borderId="0" xfId="0" applyFont="1" applyBorder="1"/>
    <xf numFmtId="0" fontId="1" fillId="0" borderId="9" xfId="0" applyFont="1" applyBorder="1"/>
    <xf numFmtId="0" fontId="4" fillId="0" borderId="1" xfId="0" applyFont="1" applyBorder="1"/>
    <xf numFmtId="0" fontId="5" fillId="0" borderId="1" xfId="0" applyFont="1" applyBorder="1"/>
    <xf numFmtId="0" fontId="0" fillId="0" borderId="10" xfId="0" applyBorder="1" applyAlignment="1">
      <alignment wrapText="1"/>
    </xf>
    <xf numFmtId="2" fontId="0" fillId="0" borderId="14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1" fillId="0" borderId="1" xfId="0" applyFont="1" applyBorder="1"/>
    <xf numFmtId="0" fontId="0" fillId="0" borderId="11" xfId="0" applyBorder="1"/>
    <xf numFmtId="0" fontId="4" fillId="0" borderId="13" xfId="0" applyFont="1" applyBorder="1"/>
    <xf numFmtId="2" fontId="4" fillId="0" borderId="1" xfId="0" applyNumberFormat="1" applyFont="1" applyBorder="1"/>
    <xf numFmtId="2" fontId="1" fillId="0" borderId="1" xfId="0" applyNumberFormat="1" applyFont="1" applyBorder="1"/>
    <xf numFmtId="2" fontId="4" fillId="0" borderId="15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0" xfId="0" applyFont="1" applyBorder="1"/>
    <xf numFmtId="0" fontId="4" fillId="0" borderId="9" xfId="0" applyFont="1" applyBorder="1"/>
    <xf numFmtId="2" fontId="4" fillId="0" borderId="13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10" xfId="0" applyFont="1" applyBorder="1"/>
    <xf numFmtId="0" fontId="0" fillId="0" borderId="5" xfId="0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10" xfId="0" applyFont="1" applyBorder="1" applyAlignment="1">
      <alignment wrapText="1"/>
    </xf>
    <xf numFmtId="0" fontId="4" fillId="0" borderId="8" xfId="0" applyFont="1" applyBorder="1"/>
    <xf numFmtId="0" fontId="1" fillId="0" borderId="10" xfId="0" applyFont="1" applyBorder="1"/>
    <xf numFmtId="2" fontId="1" fillId="0" borderId="12" xfId="0" applyNumberFormat="1" applyFont="1" applyBorder="1"/>
    <xf numFmtId="0" fontId="1" fillId="0" borderId="5" xfId="0" applyFont="1" applyBorder="1"/>
    <xf numFmtId="2" fontId="1" fillId="0" borderId="15" xfId="0" applyNumberFormat="1" applyFont="1" applyBorder="1"/>
    <xf numFmtId="2" fontId="0" fillId="0" borderId="6" xfId="0" applyNumberFormat="1" applyBorder="1"/>
    <xf numFmtId="2" fontId="0" fillId="0" borderId="15" xfId="0" applyNumberFormat="1" applyBorder="1"/>
    <xf numFmtId="2" fontId="0" fillId="0" borderId="7" xfId="0" applyNumberFormat="1" applyBorder="1"/>
    <xf numFmtId="0" fontId="0" fillId="0" borderId="6" xfId="0" applyBorder="1" applyAlignment="1">
      <alignment wrapText="1"/>
    </xf>
    <xf numFmtId="0" fontId="0" fillId="0" borderId="11" xfId="0" applyFont="1" applyBorder="1"/>
    <xf numFmtId="0" fontId="0" fillId="0" borderId="12" xfId="0" applyFont="1" applyBorder="1"/>
    <xf numFmtId="2" fontId="0" fillId="0" borderId="12" xfId="0" applyNumberFormat="1" applyFont="1" applyBorder="1"/>
    <xf numFmtId="0" fontId="0" fillId="0" borderId="11" xfId="0" applyFont="1" applyBorder="1" applyAlignment="1">
      <alignment horizontal="center" wrapText="1"/>
    </xf>
    <xf numFmtId="0" fontId="2" fillId="0" borderId="0" xfId="0" applyFont="1" applyAlignment="1"/>
    <xf numFmtId="0" fontId="0" fillId="0" borderId="6" xfId="0" applyFont="1" applyBorder="1"/>
    <xf numFmtId="0" fontId="0" fillId="0" borderId="7" xfId="0" applyFont="1" applyBorder="1"/>
    <xf numFmtId="0" fontId="0" fillId="0" borderId="11" xfId="0" applyFont="1" applyBorder="1" applyAlignment="1">
      <alignment horizontal="center" wrapText="1"/>
    </xf>
    <xf numFmtId="0" fontId="3" fillId="0" borderId="0" xfId="0" applyFont="1" applyAlignment="1"/>
    <xf numFmtId="0" fontId="0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0" xfId="0" applyFont="1" applyBorder="1"/>
    <xf numFmtId="0" fontId="10" fillId="0" borderId="0" xfId="0" applyFont="1"/>
    <xf numFmtId="2" fontId="10" fillId="0" borderId="0" xfId="0" applyNumberFormat="1" applyFont="1"/>
    <xf numFmtId="2" fontId="10" fillId="0" borderId="14" xfId="0" applyNumberFormat="1" applyFont="1" applyBorder="1"/>
    <xf numFmtId="2" fontId="10" fillId="0" borderId="13" xfId="0" applyNumberFormat="1" applyFont="1" applyBorder="1"/>
    <xf numFmtId="2" fontId="10" fillId="0" borderId="15" xfId="0" applyNumberFormat="1" applyFont="1" applyBorder="1"/>
    <xf numFmtId="2" fontId="10" fillId="0" borderId="10" xfId="0" applyNumberFormat="1" applyFont="1" applyBorder="1"/>
    <xf numFmtId="2" fontId="10" fillId="0" borderId="1" xfId="0" applyNumberFormat="1" applyFont="1" applyBorder="1"/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80"/>
  <sheetViews>
    <sheetView tabSelected="1" topLeftCell="A217" workbookViewId="0">
      <selection activeCell="B5" sqref="B5:M5"/>
    </sheetView>
  </sheetViews>
  <sheetFormatPr defaultRowHeight="15"/>
  <cols>
    <col min="1" max="1" width="2.7109375" customWidth="1"/>
    <col min="2" max="2" width="21.855468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3.855468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66"/>
    </row>
    <row r="3" spans="1:14" ht="15" hidden="1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66"/>
    </row>
    <row r="4" spans="1:14" ht="15" customHeight="1">
      <c r="B4" s="108" t="s">
        <v>115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66"/>
    </row>
    <row r="5" spans="1:14" ht="15" customHeight="1">
      <c r="B5" s="108" t="s">
        <v>118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66"/>
    </row>
    <row r="6" spans="1:14" ht="15.6" customHeight="1">
      <c r="B6" s="108" t="s">
        <v>116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66"/>
    </row>
    <row r="7" spans="1:14" ht="15.6" customHeight="1">
      <c r="B7" s="108" t="s">
        <v>105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66"/>
    </row>
    <row r="8" spans="1:14" ht="15.6" customHeight="1">
      <c r="B8" s="109" t="s">
        <v>106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70"/>
    </row>
    <row r="9" spans="1:14" ht="14.45" hidden="1" customHeight="1"/>
    <row r="10" spans="1:14" ht="14.45" customHeight="1"/>
    <row r="11" spans="1:14" ht="15" customHeight="1">
      <c r="A11" s="101" t="s">
        <v>117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ht="15" hidden="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ht="30.75" customHeight="1">
      <c r="A13" s="103" t="s">
        <v>108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>
      <c r="M14" t="s">
        <v>107</v>
      </c>
    </row>
    <row r="15" spans="1:14" ht="15.75">
      <c r="H15" s="1" t="s">
        <v>1</v>
      </c>
    </row>
    <row r="16" spans="1:14" ht="90">
      <c r="B16" s="16" t="s">
        <v>2</v>
      </c>
      <c r="C16" s="93" t="s">
        <v>3</v>
      </c>
      <c r="D16" s="94"/>
      <c r="E16" s="94"/>
      <c r="F16" s="94"/>
      <c r="G16" s="94"/>
      <c r="H16" s="94"/>
      <c r="I16" s="12"/>
      <c r="J16" s="13"/>
      <c r="K16" s="16" t="s">
        <v>5</v>
      </c>
      <c r="L16" s="16" t="s">
        <v>4</v>
      </c>
      <c r="M16" s="16" t="s">
        <v>109</v>
      </c>
    </row>
    <row r="17" spans="1:20">
      <c r="B17" s="17" t="s">
        <v>6</v>
      </c>
      <c r="C17" s="87" t="s">
        <v>62</v>
      </c>
      <c r="D17" s="88"/>
      <c r="E17" s="88"/>
      <c r="F17" s="88"/>
      <c r="G17" s="88"/>
      <c r="H17" s="88"/>
      <c r="I17" s="18"/>
      <c r="J17" s="19"/>
      <c r="K17" s="57">
        <f>K18+K23+K29+K32+K40+K49</f>
        <v>24401900</v>
      </c>
      <c r="L17" s="57">
        <f t="shared" ref="L17:M17" si="0">L18+L23+L29+L32+L40+L49</f>
        <v>25427400</v>
      </c>
      <c r="M17" s="57">
        <f t="shared" si="0"/>
        <v>26594800</v>
      </c>
    </row>
    <row r="18" spans="1:20">
      <c r="B18" s="21" t="s">
        <v>7</v>
      </c>
      <c r="C18" s="104" t="s">
        <v>63</v>
      </c>
      <c r="D18" s="105"/>
      <c r="E18" s="105"/>
      <c r="F18" s="105"/>
      <c r="G18" s="105"/>
      <c r="H18" s="105"/>
      <c r="I18" s="12"/>
      <c r="J18" s="13"/>
      <c r="K18" s="30">
        <f>K19</f>
        <v>9894000</v>
      </c>
      <c r="L18" s="30">
        <f>L19</f>
        <v>10579000</v>
      </c>
      <c r="M18" s="30">
        <f>M19</f>
        <v>11315000</v>
      </c>
    </row>
    <row r="19" spans="1:20">
      <c r="B19" s="17" t="s">
        <v>8</v>
      </c>
      <c r="C19" s="87" t="s">
        <v>9</v>
      </c>
      <c r="D19" s="88"/>
      <c r="E19" s="88"/>
      <c r="F19" s="88"/>
      <c r="G19" s="88"/>
      <c r="H19" s="88"/>
      <c r="I19" s="9"/>
      <c r="J19" s="10"/>
      <c r="K19" s="26">
        <f>K20+K21+K22</f>
        <v>9894000</v>
      </c>
      <c r="L19" s="26">
        <f>L20+L21+L22</f>
        <v>10579000</v>
      </c>
      <c r="M19" s="26">
        <f>M20+M21+M22</f>
        <v>11315000</v>
      </c>
    </row>
    <row r="20" spans="1:20" ht="88.5" customHeight="1">
      <c r="A20" s="9"/>
      <c r="B20" s="14" t="s">
        <v>10</v>
      </c>
      <c r="C20" s="85" t="s">
        <v>11</v>
      </c>
      <c r="D20" s="86"/>
      <c r="E20" s="86"/>
      <c r="F20" s="86"/>
      <c r="G20" s="86"/>
      <c r="H20" s="86"/>
      <c r="I20" s="28"/>
      <c r="J20" s="13"/>
      <c r="K20" s="24">
        <v>9662000</v>
      </c>
      <c r="L20" s="24">
        <v>10340000</v>
      </c>
      <c r="M20" s="24">
        <v>11072000</v>
      </c>
      <c r="N20" s="9"/>
    </row>
    <row r="21" spans="1:20" ht="138.75" customHeight="1">
      <c r="A21" s="10"/>
      <c r="B21" s="14" t="s">
        <v>12</v>
      </c>
      <c r="C21" s="85" t="s">
        <v>13</v>
      </c>
      <c r="D21" s="86"/>
      <c r="E21" s="86"/>
      <c r="F21" s="86"/>
      <c r="G21" s="112"/>
      <c r="H21" s="61"/>
      <c r="I21" s="6"/>
      <c r="J21" s="7"/>
      <c r="K21" s="58">
        <v>118000</v>
      </c>
      <c r="L21" s="59">
        <v>123000</v>
      </c>
      <c r="M21" s="60">
        <v>125000</v>
      </c>
      <c r="N21" s="8"/>
    </row>
    <row r="22" spans="1:20" ht="51" customHeight="1">
      <c r="B22" s="15" t="s">
        <v>14</v>
      </c>
      <c r="C22" s="85" t="s">
        <v>15</v>
      </c>
      <c r="D22" s="86"/>
      <c r="E22" s="86"/>
      <c r="F22" s="86"/>
      <c r="G22" s="86"/>
      <c r="H22" s="86"/>
      <c r="I22" s="9"/>
      <c r="J22" s="10"/>
      <c r="K22" s="23">
        <v>114000</v>
      </c>
      <c r="L22" s="23">
        <v>116000</v>
      </c>
      <c r="M22" s="23">
        <v>118000</v>
      </c>
    </row>
    <row r="23" spans="1:20" ht="45" customHeight="1">
      <c r="B23" s="27" t="s">
        <v>16</v>
      </c>
      <c r="C23" s="83" t="s">
        <v>17</v>
      </c>
      <c r="D23" s="84"/>
      <c r="E23" s="84"/>
      <c r="F23" s="84"/>
      <c r="G23" s="84"/>
      <c r="H23" s="84"/>
      <c r="I23" s="12"/>
      <c r="J23" s="13"/>
      <c r="K23" s="31">
        <f>K24</f>
        <v>3377000</v>
      </c>
      <c r="L23" s="31">
        <f t="shared" ref="L23:M23" si="1">L24</f>
        <v>3553000</v>
      </c>
      <c r="M23" s="31">
        <f t="shared" si="1"/>
        <v>3771000</v>
      </c>
    </row>
    <row r="24" spans="1:20" ht="44.25" customHeight="1">
      <c r="B24" s="29" t="s">
        <v>18</v>
      </c>
      <c r="C24" s="89" t="s">
        <v>19</v>
      </c>
      <c r="D24" s="90"/>
      <c r="E24" s="90"/>
      <c r="F24" s="90"/>
      <c r="G24" s="90"/>
      <c r="H24" s="90"/>
      <c r="I24" s="9"/>
      <c r="J24" s="10"/>
      <c r="K24" s="32">
        <f>K25+K26+K27+K28</f>
        <v>3377000</v>
      </c>
      <c r="L24" s="32">
        <f>L25+L26+L27+L28</f>
        <v>3553000</v>
      </c>
      <c r="M24" s="32">
        <v>3771000</v>
      </c>
    </row>
    <row r="25" spans="1:20" ht="140.25" customHeight="1">
      <c r="B25" s="14" t="s">
        <v>75</v>
      </c>
      <c r="C25" s="85" t="s">
        <v>74</v>
      </c>
      <c r="D25" s="113"/>
      <c r="E25" s="113"/>
      <c r="F25" s="113"/>
      <c r="G25" s="113"/>
      <c r="H25" s="113"/>
      <c r="I25" s="12"/>
      <c r="J25" s="13"/>
      <c r="K25" s="79">
        <v>1548000</v>
      </c>
      <c r="L25" s="80">
        <v>1638000</v>
      </c>
      <c r="M25" s="75">
        <v>1736000</v>
      </c>
      <c r="O25" s="8"/>
      <c r="R25" s="74"/>
      <c r="S25" s="74"/>
      <c r="T25" s="74"/>
    </row>
    <row r="26" spans="1:20" ht="146.44999999999999" customHeight="1">
      <c r="B26" s="15" t="s">
        <v>77</v>
      </c>
      <c r="C26" s="85" t="s">
        <v>76</v>
      </c>
      <c r="D26" s="86"/>
      <c r="E26" s="86"/>
      <c r="F26" s="86"/>
      <c r="G26" s="86"/>
      <c r="H26" s="86"/>
      <c r="I26" s="9"/>
      <c r="J26" s="10"/>
      <c r="K26" s="75">
        <v>8000</v>
      </c>
      <c r="L26" s="77">
        <v>8000</v>
      </c>
      <c r="M26" s="76">
        <v>8000</v>
      </c>
      <c r="N26" s="9"/>
      <c r="O26" s="8"/>
      <c r="R26" s="74"/>
      <c r="S26" s="74"/>
      <c r="T26" s="74"/>
    </row>
    <row r="27" spans="1:20" ht="132" customHeight="1">
      <c r="B27" s="14" t="s">
        <v>79</v>
      </c>
      <c r="C27" s="85" t="s">
        <v>78</v>
      </c>
      <c r="D27" s="86"/>
      <c r="E27" s="86"/>
      <c r="F27" s="86"/>
      <c r="G27" s="86"/>
      <c r="H27" s="86"/>
      <c r="I27" s="12"/>
      <c r="J27" s="13"/>
      <c r="K27" s="79">
        <v>2021000</v>
      </c>
      <c r="L27" s="80">
        <v>2134000</v>
      </c>
      <c r="M27" s="80">
        <v>2247000</v>
      </c>
      <c r="R27" s="74"/>
      <c r="S27" s="74"/>
      <c r="T27" s="74"/>
    </row>
    <row r="28" spans="1:20" ht="135" customHeight="1">
      <c r="B28" s="15" t="s">
        <v>81</v>
      </c>
      <c r="C28" s="85" t="s">
        <v>80</v>
      </c>
      <c r="D28" s="86"/>
      <c r="E28" s="86"/>
      <c r="F28" s="86"/>
      <c r="G28" s="86"/>
      <c r="H28" s="86"/>
      <c r="I28" s="9"/>
      <c r="J28" s="4"/>
      <c r="K28" s="75">
        <v>-200000</v>
      </c>
      <c r="L28" s="78">
        <v>-227000</v>
      </c>
      <c r="M28" s="78">
        <v>-220000</v>
      </c>
      <c r="R28" s="74"/>
      <c r="S28" s="74"/>
      <c r="T28" s="74"/>
    </row>
    <row r="29" spans="1:20">
      <c r="B29" s="27" t="s">
        <v>20</v>
      </c>
      <c r="C29" s="87" t="s">
        <v>21</v>
      </c>
      <c r="D29" s="88"/>
      <c r="E29" s="88"/>
      <c r="F29" s="88"/>
      <c r="G29" s="88"/>
      <c r="H29" s="88"/>
      <c r="I29" s="33"/>
      <c r="J29" s="34"/>
      <c r="K29" s="31">
        <f>K30</f>
        <v>295000</v>
      </c>
      <c r="L29" s="31">
        <f t="shared" ref="L29:M30" si="2">L30</f>
        <v>315000</v>
      </c>
      <c r="M29" s="31">
        <f t="shared" si="2"/>
        <v>339000</v>
      </c>
    </row>
    <row r="30" spans="1:20">
      <c r="B30" s="29" t="s">
        <v>22</v>
      </c>
      <c r="C30" s="106" t="s">
        <v>23</v>
      </c>
      <c r="D30" s="107"/>
      <c r="E30" s="107"/>
      <c r="F30" s="107"/>
      <c r="G30" s="107"/>
      <c r="H30" s="107"/>
      <c r="I30" s="35"/>
      <c r="J30" s="36"/>
      <c r="K30" s="37">
        <f>K31</f>
        <v>295000</v>
      </c>
      <c r="L30" s="32">
        <f t="shared" si="2"/>
        <v>315000</v>
      </c>
      <c r="M30" s="32">
        <f t="shared" si="2"/>
        <v>339000</v>
      </c>
    </row>
    <row r="31" spans="1:20">
      <c r="B31" s="14" t="s">
        <v>24</v>
      </c>
      <c r="C31" s="93" t="s">
        <v>23</v>
      </c>
      <c r="D31" s="94"/>
      <c r="E31" s="94"/>
      <c r="F31" s="94"/>
      <c r="G31" s="94"/>
      <c r="H31" s="94"/>
      <c r="I31" s="12"/>
      <c r="J31" s="13"/>
      <c r="K31" s="24">
        <v>295000</v>
      </c>
      <c r="L31" s="25">
        <v>315000</v>
      </c>
      <c r="M31" s="25">
        <v>339000</v>
      </c>
    </row>
    <row r="32" spans="1:20">
      <c r="A32" s="10"/>
      <c r="B32" s="27" t="s">
        <v>25</v>
      </c>
      <c r="C32" s="87" t="s">
        <v>26</v>
      </c>
      <c r="D32" s="88"/>
      <c r="E32" s="88"/>
      <c r="F32" s="88"/>
      <c r="G32" s="88"/>
      <c r="H32" s="88"/>
      <c r="I32" s="38"/>
      <c r="J32" s="39"/>
      <c r="K32" s="31">
        <f>K33+K35</f>
        <v>9604900</v>
      </c>
      <c r="L32" s="31">
        <f t="shared" ref="L32:M32" si="3">L33+L35</f>
        <v>9749400</v>
      </c>
      <c r="M32" s="31">
        <f t="shared" si="3"/>
        <v>9938800</v>
      </c>
    </row>
    <row r="33" spans="1:14">
      <c r="A33" s="10"/>
      <c r="B33" s="20" t="s">
        <v>27</v>
      </c>
      <c r="C33" s="106" t="s">
        <v>28</v>
      </c>
      <c r="D33" s="107"/>
      <c r="E33" s="107"/>
      <c r="F33" s="107"/>
      <c r="G33" s="107"/>
      <c r="H33" s="107"/>
      <c r="I33" s="40"/>
      <c r="J33" s="41"/>
      <c r="K33" s="30">
        <f>K34</f>
        <v>3125000</v>
      </c>
      <c r="L33" s="30">
        <f t="shared" ref="L33:M33" si="4">L34</f>
        <v>3169000</v>
      </c>
      <c r="M33" s="30">
        <f t="shared" si="4"/>
        <v>3213000</v>
      </c>
    </row>
    <row r="34" spans="1:14" ht="63.75" customHeight="1">
      <c r="A34" s="10"/>
      <c r="B34" s="15">
        <v>1.06010301300001E+16</v>
      </c>
      <c r="C34" s="85" t="s">
        <v>29</v>
      </c>
      <c r="D34" s="86"/>
      <c r="E34" s="86"/>
      <c r="F34" s="86"/>
      <c r="G34" s="86"/>
      <c r="H34" s="86"/>
      <c r="J34" s="10"/>
      <c r="K34" s="24">
        <v>3125000</v>
      </c>
      <c r="L34" s="25">
        <v>3169000</v>
      </c>
      <c r="M34" s="25">
        <v>3213000</v>
      </c>
    </row>
    <row r="35" spans="1:14">
      <c r="A35" s="10"/>
      <c r="B35" s="20" t="s">
        <v>30</v>
      </c>
      <c r="C35" s="106" t="s">
        <v>31</v>
      </c>
      <c r="D35" s="107"/>
      <c r="E35" s="107"/>
      <c r="F35" s="107"/>
      <c r="G35" s="107"/>
      <c r="H35" s="107"/>
      <c r="I35" s="42"/>
      <c r="J35" s="43"/>
      <c r="K35" s="30">
        <f>K36+K38</f>
        <v>6479900</v>
      </c>
      <c r="L35" s="30">
        <f t="shared" ref="L35:M35" si="5">L36+L38</f>
        <v>6580400</v>
      </c>
      <c r="M35" s="30">
        <f t="shared" si="5"/>
        <v>6725800</v>
      </c>
    </row>
    <row r="36" spans="1:14">
      <c r="A36" s="10"/>
      <c r="B36" s="2" t="s">
        <v>32</v>
      </c>
      <c r="C36" s="93" t="s">
        <v>33</v>
      </c>
      <c r="D36" s="94"/>
      <c r="E36" s="94"/>
      <c r="F36" s="94"/>
      <c r="G36" s="94"/>
      <c r="H36" s="94"/>
      <c r="I36" s="3"/>
      <c r="J36" s="4"/>
      <c r="K36" s="24">
        <f>K37</f>
        <v>1546300</v>
      </c>
      <c r="L36" s="24">
        <f t="shared" ref="L36:M36" si="6">L37</f>
        <v>1562400</v>
      </c>
      <c r="M36" s="24">
        <f t="shared" si="6"/>
        <v>1578500</v>
      </c>
    </row>
    <row r="37" spans="1:14" ht="43.5" customHeight="1">
      <c r="B37" s="11" t="s">
        <v>34</v>
      </c>
      <c r="C37" s="85" t="s">
        <v>35</v>
      </c>
      <c r="D37" s="86"/>
      <c r="E37" s="86"/>
      <c r="F37" s="86"/>
      <c r="G37" s="86"/>
      <c r="H37" s="86"/>
      <c r="I37" s="12"/>
      <c r="J37" s="13"/>
      <c r="K37" s="24">
        <v>1546300</v>
      </c>
      <c r="L37" s="25">
        <v>1562400</v>
      </c>
      <c r="M37" s="25">
        <v>1578500</v>
      </c>
    </row>
    <row r="38" spans="1:14">
      <c r="B38" s="5" t="s">
        <v>36</v>
      </c>
      <c r="C38" s="93" t="s">
        <v>37</v>
      </c>
      <c r="D38" s="94"/>
      <c r="E38" s="94"/>
      <c r="F38" s="94"/>
      <c r="G38" s="94"/>
      <c r="H38" s="94"/>
      <c r="I38" s="6"/>
      <c r="J38" s="7"/>
      <c r="K38" s="24">
        <f>K39</f>
        <v>4933600</v>
      </c>
      <c r="L38" s="24">
        <f t="shared" ref="L38:M38" si="7">L39</f>
        <v>5018000</v>
      </c>
      <c r="M38" s="24">
        <f t="shared" si="7"/>
        <v>5147300</v>
      </c>
    </row>
    <row r="39" spans="1:14" ht="60" customHeight="1">
      <c r="B39" s="8" t="s">
        <v>38</v>
      </c>
      <c r="C39" s="85" t="s">
        <v>39</v>
      </c>
      <c r="D39" s="86"/>
      <c r="E39" s="86"/>
      <c r="F39" s="86"/>
      <c r="G39" s="86"/>
      <c r="H39" s="86"/>
      <c r="I39" s="9"/>
      <c r="J39" s="10"/>
      <c r="K39" s="24">
        <v>4933600</v>
      </c>
      <c r="L39" s="25">
        <v>5018000</v>
      </c>
      <c r="M39" s="25">
        <v>5147300</v>
      </c>
    </row>
    <row r="40" spans="1:14" ht="48.75" customHeight="1">
      <c r="B40" s="44" t="s">
        <v>40</v>
      </c>
      <c r="C40" s="83" t="s">
        <v>41</v>
      </c>
      <c r="D40" s="84"/>
      <c r="E40" s="84"/>
      <c r="F40" s="84"/>
      <c r="G40" s="84"/>
      <c r="H40" s="84"/>
      <c r="I40" s="45"/>
      <c r="J40" s="46"/>
      <c r="K40" s="31">
        <f>K41+K46</f>
        <v>1231000</v>
      </c>
      <c r="L40" s="31">
        <f t="shared" ref="L40:M40" si="8">L41+L46</f>
        <v>1231000</v>
      </c>
      <c r="M40" s="31">
        <f t="shared" si="8"/>
        <v>1231000</v>
      </c>
    </row>
    <row r="41" spans="1:14" ht="117.75" customHeight="1">
      <c r="B41" s="47" t="s">
        <v>42</v>
      </c>
      <c r="C41" s="89" t="s">
        <v>43</v>
      </c>
      <c r="D41" s="90"/>
      <c r="E41" s="90"/>
      <c r="F41" s="90"/>
      <c r="G41" s="90"/>
      <c r="H41" s="90"/>
      <c r="I41" s="40"/>
      <c r="J41" s="41"/>
      <c r="K41" s="30">
        <f>K42+K44</f>
        <v>1231000</v>
      </c>
      <c r="L41" s="30">
        <f t="shared" ref="L41:M41" si="9">L42+L44</f>
        <v>1231000</v>
      </c>
      <c r="M41" s="30">
        <f t="shared" si="9"/>
        <v>1231000</v>
      </c>
    </row>
    <row r="42" spans="1:14" ht="117.75" customHeight="1">
      <c r="B42" s="48" t="s">
        <v>44</v>
      </c>
      <c r="C42" s="85" t="s">
        <v>45</v>
      </c>
      <c r="D42" s="86"/>
      <c r="E42" s="86"/>
      <c r="F42" s="86"/>
      <c r="G42" s="86"/>
      <c r="H42" s="86"/>
      <c r="I42" s="6"/>
      <c r="J42" s="7"/>
      <c r="K42" s="24">
        <f>K43</f>
        <v>1231000</v>
      </c>
      <c r="L42" s="24">
        <f t="shared" ref="L42:M44" si="10">L43</f>
        <v>1231000</v>
      </c>
      <c r="M42" s="24">
        <f t="shared" si="10"/>
        <v>1231000</v>
      </c>
    </row>
    <row r="43" spans="1:14" ht="117.75" customHeight="1">
      <c r="B43" s="5" t="s">
        <v>46</v>
      </c>
      <c r="C43" s="85" t="s">
        <v>47</v>
      </c>
      <c r="D43" s="86"/>
      <c r="E43" s="86"/>
      <c r="F43" s="86"/>
      <c r="G43" s="86"/>
      <c r="H43" s="86"/>
      <c r="I43" s="6"/>
      <c r="J43" s="7"/>
      <c r="K43" s="24">
        <v>1231000</v>
      </c>
      <c r="L43" s="24">
        <v>1231000</v>
      </c>
      <c r="M43" s="24">
        <v>1231000</v>
      </c>
    </row>
    <row r="44" spans="1:14" ht="92.25" customHeight="1">
      <c r="B44" s="48" t="s">
        <v>88</v>
      </c>
      <c r="C44" s="91" t="s">
        <v>96</v>
      </c>
      <c r="D44" s="92"/>
      <c r="E44" s="92"/>
      <c r="F44" s="92"/>
      <c r="G44" s="92"/>
      <c r="H44" s="92"/>
      <c r="I44" s="6"/>
      <c r="J44" s="7"/>
      <c r="K44" s="24">
        <f>K45</f>
        <v>0</v>
      </c>
      <c r="L44" s="24">
        <f t="shared" si="10"/>
        <v>0</v>
      </c>
      <c r="M44" s="24">
        <f t="shared" si="10"/>
        <v>0</v>
      </c>
    </row>
    <row r="45" spans="1:14" ht="105.75" customHeight="1">
      <c r="B45" s="5" t="s">
        <v>89</v>
      </c>
      <c r="C45" s="91" t="s">
        <v>95</v>
      </c>
      <c r="D45" s="92"/>
      <c r="E45" s="92"/>
      <c r="F45" s="92"/>
      <c r="G45" s="92"/>
      <c r="H45" s="92"/>
      <c r="I45" s="6"/>
      <c r="J45" s="7"/>
      <c r="K45" s="24">
        <v>0</v>
      </c>
      <c r="L45" s="24">
        <v>0</v>
      </c>
      <c r="M45" s="24">
        <v>0</v>
      </c>
    </row>
    <row r="46" spans="1:14" ht="29.25" customHeight="1">
      <c r="B46" s="49" t="s">
        <v>48</v>
      </c>
      <c r="C46" s="89" t="s">
        <v>49</v>
      </c>
      <c r="D46" s="90"/>
      <c r="E46" s="90"/>
      <c r="F46" s="90"/>
      <c r="G46" s="90"/>
      <c r="H46" s="90"/>
      <c r="I46" s="50"/>
      <c r="J46" s="51"/>
      <c r="K46" s="30">
        <f>K47</f>
        <v>0</v>
      </c>
      <c r="L46" s="30">
        <f t="shared" ref="L46:M46" si="11">L47</f>
        <v>0</v>
      </c>
      <c r="M46" s="30">
        <f t="shared" si="11"/>
        <v>0</v>
      </c>
      <c r="N46" s="8"/>
    </row>
    <row r="47" spans="1:14" ht="60.75" customHeight="1">
      <c r="B47" s="22" t="s">
        <v>51</v>
      </c>
      <c r="C47" s="85" t="s">
        <v>50</v>
      </c>
      <c r="D47" s="86"/>
      <c r="E47" s="86"/>
      <c r="F47" s="86"/>
      <c r="G47" s="86"/>
      <c r="H47" s="86"/>
      <c r="I47" s="12"/>
      <c r="J47" s="13"/>
      <c r="K47" s="24">
        <f>K48</f>
        <v>0</v>
      </c>
      <c r="L47" s="24">
        <f t="shared" ref="L47:M47" si="12">L48</f>
        <v>0</v>
      </c>
      <c r="M47" s="24">
        <f t="shared" si="12"/>
        <v>0</v>
      </c>
    </row>
    <row r="48" spans="1:14" ht="76.5" customHeight="1">
      <c r="B48" s="8" t="s">
        <v>52</v>
      </c>
      <c r="C48" s="85" t="s">
        <v>53</v>
      </c>
      <c r="D48" s="86"/>
      <c r="E48" s="86"/>
      <c r="F48" s="86"/>
      <c r="G48" s="86"/>
      <c r="H48" s="86"/>
      <c r="I48" s="9"/>
      <c r="J48" s="10"/>
      <c r="K48" s="24">
        <v>0</v>
      </c>
      <c r="L48" s="24">
        <v>0</v>
      </c>
      <c r="M48" s="24">
        <v>0</v>
      </c>
    </row>
    <row r="49" spans="2:13" ht="30.75" customHeight="1">
      <c r="B49" s="52" t="s">
        <v>61</v>
      </c>
      <c r="C49" s="83" t="s">
        <v>60</v>
      </c>
      <c r="D49" s="84"/>
      <c r="E49" s="84"/>
      <c r="F49" s="84"/>
      <c r="G49" s="84"/>
      <c r="H49" s="84"/>
      <c r="I49" s="33"/>
      <c r="J49" s="34"/>
      <c r="K49" s="31">
        <f>K50</f>
        <v>0</v>
      </c>
      <c r="L49" s="31">
        <f t="shared" ref="L49:M49" si="13">L50</f>
        <v>0</v>
      </c>
      <c r="M49" s="31">
        <f t="shared" si="13"/>
        <v>0</v>
      </c>
    </row>
    <row r="50" spans="2:13" ht="48" customHeight="1">
      <c r="B50" s="53" t="s">
        <v>54</v>
      </c>
      <c r="C50" s="89" t="s">
        <v>55</v>
      </c>
      <c r="D50" s="90"/>
      <c r="E50" s="90"/>
      <c r="F50" s="90"/>
      <c r="G50" s="90"/>
      <c r="H50" s="90"/>
      <c r="I50" s="35"/>
      <c r="J50" s="36"/>
      <c r="K50" s="30">
        <f>K51</f>
        <v>0</v>
      </c>
      <c r="L50" s="30">
        <f t="shared" ref="L50:M50" si="14">L51</f>
        <v>0</v>
      </c>
      <c r="M50" s="30">
        <f t="shared" si="14"/>
        <v>0</v>
      </c>
    </row>
    <row r="51" spans="2:13" ht="44.25" customHeight="1">
      <c r="B51" s="11" t="s">
        <v>56</v>
      </c>
      <c r="C51" s="85" t="s">
        <v>57</v>
      </c>
      <c r="D51" s="86"/>
      <c r="E51" s="86"/>
      <c r="F51" s="86"/>
      <c r="G51" s="86"/>
      <c r="H51" s="86"/>
      <c r="I51" s="12"/>
      <c r="J51" s="13"/>
      <c r="K51" s="24">
        <f>K52</f>
        <v>0</v>
      </c>
      <c r="L51" s="24">
        <f t="shared" ref="L51:M51" si="15">L52</f>
        <v>0</v>
      </c>
      <c r="M51" s="24">
        <f t="shared" si="15"/>
        <v>0</v>
      </c>
    </row>
    <row r="52" spans="2:13" ht="66.75" customHeight="1">
      <c r="B52" s="22" t="s">
        <v>59</v>
      </c>
      <c r="C52" s="85" t="s">
        <v>58</v>
      </c>
      <c r="D52" s="86"/>
      <c r="E52" s="86"/>
      <c r="F52" s="86"/>
      <c r="G52" s="86"/>
      <c r="H52" s="86"/>
      <c r="I52" s="12"/>
      <c r="J52" s="13"/>
      <c r="K52" s="24">
        <v>0</v>
      </c>
      <c r="L52" s="24">
        <v>0</v>
      </c>
      <c r="M52" s="24">
        <v>0</v>
      </c>
    </row>
    <row r="53" spans="2:13" ht="65.45" customHeight="1">
      <c r="B53" s="54" t="s">
        <v>72</v>
      </c>
      <c r="C53" s="83" t="s">
        <v>110</v>
      </c>
      <c r="D53" s="84"/>
      <c r="E53" s="84"/>
      <c r="F53" s="84"/>
      <c r="G53" s="84"/>
      <c r="H53" s="84"/>
      <c r="I53" s="33"/>
      <c r="J53" s="34"/>
      <c r="K53" s="55">
        <f>K54+K67</f>
        <v>76326989.629999995</v>
      </c>
      <c r="L53" s="55">
        <f t="shared" ref="L53:M53" si="16">L54+L67</f>
        <v>13023423.65</v>
      </c>
      <c r="M53" s="55">
        <f t="shared" si="16"/>
        <v>14144380</v>
      </c>
    </row>
    <row r="54" spans="2:13" ht="75.75" customHeight="1">
      <c r="B54" s="11" t="s">
        <v>73</v>
      </c>
      <c r="C54" s="81" t="s">
        <v>64</v>
      </c>
      <c r="D54" s="82"/>
      <c r="E54" s="82"/>
      <c r="F54" s="82"/>
      <c r="G54" s="82"/>
      <c r="H54" s="82"/>
      <c r="I54" s="62"/>
      <c r="J54" s="63"/>
      <c r="K54" s="64">
        <f>K55+K64</f>
        <v>76326989.629999995</v>
      </c>
      <c r="L54" s="64">
        <f t="shared" ref="L54:M54" si="17">L55+L64</f>
        <v>13023423.65</v>
      </c>
      <c r="M54" s="64">
        <f t="shared" si="17"/>
        <v>14144380</v>
      </c>
    </row>
    <row r="55" spans="2:13" ht="31.9" customHeight="1">
      <c r="B55" s="47" t="s">
        <v>82</v>
      </c>
      <c r="C55" s="89" t="s">
        <v>85</v>
      </c>
      <c r="D55" s="90"/>
      <c r="E55" s="90"/>
      <c r="F55" s="90"/>
      <c r="G55" s="90"/>
      <c r="H55" s="65"/>
      <c r="I55" s="67"/>
      <c r="J55" s="68"/>
      <c r="K55" s="64">
        <f>K56+K58+K60+K62</f>
        <v>75922595.629999995</v>
      </c>
      <c r="L55" s="64">
        <f t="shared" ref="L55:M55" si="18">L56+L58+L60+L62</f>
        <v>12615437.65</v>
      </c>
      <c r="M55" s="64">
        <f t="shared" si="18"/>
        <v>13720631</v>
      </c>
    </row>
    <row r="56" spans="2:13" ht="46.5" customHeight="1">
      <c r="B56" s="73" t="s">
        <v>113</v>
      </c>
      <c r="C56" s="100" t="s">
        <v>111</v>
      </c>
      <c r="D56" s="100"/>
      <c r="E56" s="100"/>
      <c r="F56" s="100"/>
      <c r="G56" s="100"/>
      <c r="H56" s="72"/>
      <c r="I56" s="67"/>
      <c r="J56" s="68"/>
      <c r="K56" s="64">
        <f>K57</f>
        <v>60000000</v>
      </c>
      <c r="L56" s="64">
        <f>L57</f>
        <v>0</v>
      </c>
      <c r="M56" s="64">
        <f>M57</f>
        <v>0</v>
      </c>
    </row>
    <row r="57" spans="2:13" ht="50.25" customHeight="1">
      <c r="B57" s="73" t="s">
        <v>112</v>
      </c>
      <c r="C57" s="81" t="s">
        <v>114</v>
      </c>
      <c r="D57" s="82"/>
      <c r="E57" s="82"/>
      <c r="F57" s="82"/>
      <c r="G57" s="82"/>
      <c r="H57" s="72"/>
      <c r="I57" s="67"/>
      <c r="J57" s="68"/>
      <c r="K57" s="64">
        <v>60000000</v>
      </c>
      <c r="L57" s="64">
        <v>0</v>
      </c>
      <c r="M57" s="64">
        <v>0</v>
      </c>
    </row>
    <row r="58" spans="2:13" ht="100.5" customHeight="1">
      <c r="B58" s="11" t="s">
        <v>83</v>
      </c>
      <c r="C58" s="85" t="s">
        <v>86</v>
      </c>
      <c r="D58" s="82"/>
      <c r="E58" s="82"/>
      <c r="F58" s="82"/>
      <c r="G58" s="82"/>
      <c r="H58" s="69"/>
      <c r="I58" s="67"/>
      <c r="J58" s="68"/>
      <c r="K58" s="64">
        <f>K59</f>
        <v>9282604</v>
      </c>
      <c r="L58" s="64">
        <f t="shared" ref="L58:M58" si="19">L59</f>
        <v>6186556</v>
      </c>
      <c r="M58" s="64">
        <f t="shared" si="19"/>
        <v>7252258</v>
      </c>
    </row>
    <row r="59" spans="2:13" ht="115.5" customHeight="1">
      <c r="B59" s="11" t="s">
        <v>84</v>
      </c>
      <c r="C59" s="91" t="s">
        <v>87</v>
      </c>
      <c r="D59" s="99"/>
      <c r="E59" s="99"/>
      <c r="F59" s="99"/>
      <c r="G59" s="99"/>
      <c r="H59" s="69"/>
      <c r="I59" s="67"/>
      <c r="J59" s="68"/>
      <c r="K59" s="64">
        <v>9282604</v>
      </c>
      <c r="L59" s="64">
        <v>6186556</v>
      </c>
      <c r="M59" s="64">
        <v>7252258</v>
      </c>
    </row>
    <row r="60" spans="2:13" ht="61.9" customHeight="1">
      <c r="B60" s="11" t="s">
        <v>90</v>
      </c>
      <c r="C60" s="91" t="s">
        <v>104</v>
      </c>
      <c r="D60" s="92"/>
      <c r="E60" s="92"/>
      <c r="F60" s="92"/>
      <c r="G60" s="92"/>
      <c r="H60" s="71"/>
      <c r="I60" s="67"/>
      <c r="J60" s="68"/>
      <c r="K60" s="64">
        <f>K61</f>
        <v>6339991.6299999999</v>
      </c>
      <c r="L60" s="64">
        <f t="shared" ref="L60:M60" si="20">L61</f>
        <v>6228881.6500000004</v>
      </c>
      <c r="M60" s="64">
        <f t="shared" si="20"/>
        <v>6468373</v>
      </c>
    </row>
    <row r="61" spans="2:13" ht="51.6" customHeight="1">
      <c r="B61" s="11" t="s">
        <v>91</v>
      </c>
      <c r="C61" s="91" t="s">
        <v>97</v>
      </c>
      <c r="D61" s="92"/>
      <c r="E61" s="92"/>
      <c r="F61" s="92"/>
      <c r="G61" s="92"/>
      <c r="H61" s="71"/>
      <c r="I61" s="67"/>
      <c r="J61" s="68"/>
      <c r="K61" s="64">
        <v>6339991.6299999999</v>
      </c>
      <c r="L61" s="64">
        <v>6228881.6500000004</v>
      </c>
      <c r="M61" s="64">
        <v>6468373</v>
      </c>
    </row>
    <row r="62" spans="2:13" ht="21.6" customHeight="1">
      <c r="B62" s="11" t="s">
        <v>93</v>
      </c>
      <c r="C62" s="91" t="s">
        <v>98</v>
      </c>
      <c r="D62" s="99"/>
      <c r="E62" s="99"/>
      <c r="F62" s="99"/>
      <c r="G62" s="99"/>
      <c r="H62" s="65"/>
      <c r="I62" s="67"/>
      <c r="J62" s="68"/>
      <c r="K62" s="64">
        <f>K63</f>
        <v>300000</v>
      </c>
      <c r="L62" s="64">
        <f t="shared" ref="L62:M62" si="21">L63</f>
        <v>200000</v>
      </c>
      <c r="M62" s="64">
        <f t="shared" si="21"/>
        <v>0</v>
      </c>
    </row>
    <row r="63" spans="2:13" ht="24.6" customHeight="1">
      <c r="B63" s="11" t="s">
        <v>92</v>
      </c>
      <c r="C63" s="91" t="s">
        <v>99</v>
      </c>
      <c r="D63" s="99"/>
      <c r="E63" s="99"/>
      <c r="F63" s="99"/>
      <c r="G63" s="99"/>
      <c r="H63" s="65"/>
      <c r="I63" s="67"/>
      <c r="J63" s="68"/>
      <c r="K63" s="64">
        <v>300000</v>
      </c>
      <c r="L63" s="64">
        <v>200000</v>
      </c>
      <c r="M63" s="64">
        <v>0</v>
      </c>
    </row>
    <row r="64" spans="2:13" ht="34.15" customHeight="1">
      <c r="B64" s="20" t="s">
        <v>65</v>
      </c>
      <c r="C64" s="89" t="s">
        <v>66</v>
      </c>
      <c r="D64" s="90"/>
      <c r="E64" s="90"/>
      <c r="F64" s="90"/>
      <c r="G64" s="90"/>
      <c r="H64" s="90"/>
      <c r="I64" s="50"/>
      <c r="J64" s="51"/>
      <c r="K64" s="24">
        <f>K65</f>
        <v>404394</v>
      </c>
      <c r="L64" s="24">
        <f t="shared" ref="L64:M65" si="22">L65</f>
        <v>407986</v>
      </c>
      <c r="M64" s="24">
        <f t="shared" si="22"/>
        <v>423749</v>
      </c>
    </row>
    <row r="65" spans="1:13" ht="42" customHeight="1">
      <c r="B65" s="5" t="s">
        <v>67</v>
      </c>
      <c r="C65" s="97" t="s">
        <v>68</v>
      </c>
      <c r="D65" s="98"/>
      <c r="E65" s="98"/>
      <c r="F65" s="98"/>
      <c r="G65" s="98"/>
      <c r="H65" s="98"/>
      <c r="I65" s="6"/>
      <c r="J65" s="7"/>
      <c r="K65" s="59">
        <f>K66</f>
        <v>404394</v>
      </c>
      <c r="L65" s="59">
        <f t="shared" si="22"/>
        <v>407986</v>
      </c>
      <c r="M65" s="59">
        <f t="shared" si="22"/>
        <v>423749</v>
      </c>
    </row>
    <row r="66" spans="1:13" ht="49.9" customHeight="1">
      <c r="B66" s="8" t="s">
        <v>69</v>
      </c>
      <c r="C66" s="85" t="s">
        <v>70</v>
      </c>
      <c r="D66" s="86"/>
      <c r="E66" s="86"/>
      <c r="F66" s="86"/>
      <c r="G66" s="86"/>
      <c r="H66" s="86"/>
      <c r="I66" s="9"/>
      <c r="J66" s="10"/>
      <c r="K66" s="24">
        <v>404394</v>
      </c>
      <c r="L66" s="24">
        <v>407986</v>
      </c>
      <c r="M66" s="24">
        <v>423749</v>
      </c>
    </row>
    <row r="67" spans="1:13" ht="18.600000000000001" customHeight="1">
      <c r="A67" s="10"/>
      <c r="B67" s="20" t="s">
        <v>103</v>
      </c>
      <c r="C67" s="95" t="s">
        <v>101</v>
      </c>
      <c r="D67" s="96"/>
      <c r="E67" s="96"/>
      <c r="F67" s="96"/>
      <c r="G67" s="96"/>
      <c r="H67" s="96"/>
      <c r="I67" s="50"/>
      <c r="J67" s="51"/>
      <c r="K67" s="24">
        <f>K68</f>
        <v>0</v>
      </c>
      <c r="L67" s="24">
        <f t="shared" ref="L67:M67" si="23">L68</f>
        <v>0</v>
      </c>
      <c r="M67" s="24">
        <f t="shared" si="23"/>
        <v>0</v>
      </c>
    </row>
    <row r="68" spans="1:13" ht="28.9" customHeight="1">
      <c r="B68" s="14" t="s">
        <v>102</v>
      </c>
      <c r="C68" s="110" t="s">
        <v>100</v>
      </c>
      <c r="D68" s="111"/>
      <c r="E68" s="111"/>
      <c r="F68" s="111"/>
      <c r="G68" s="111"/>
      <c r="H68" s="111"/>
      <c r="I68" s="6"/>
      <c r="J68" s="7"/>
      <c r="K68" s="59">
        <f>K69</f>
        <v>0</v>
      </c>
      <c r="L68" s="59">
        <f t="shared" ref="L68:M68" si="24">L69</f>
        <v>0</v>
      </c>
      <c r="M68" s="59">
        <f t="shared" si="24"/>
        <v>0</v>
      </c>
    </row>
    <row r="69" spans="1:13" ht="34.15" customHeight="1">
      <c r="B69" s="14" t="s">
        <v>94</v>
      </c>
      <c r="C69" s="91" t="s">
        <v>100</v>
      </c>
      <c r="D69" s="92"/>
      <c r="E69" s="92"/>
      <c r="F69" s="92"/>
      <c r="G69" s="92"/>
      <c r="H69" s="92"/>
      <c r="I69" s="9"/>
      <c r="J69" s="10"/>
      <c r="K69" s="24">
        <v>0</v>
      </c>
      <c r="L69" s="24">
        <v>0</v>
      </c>
      <c r="M69" s="24">
        <v>0</v>
      </c>
    </row>
    <row r="70" spans="1:13" hidden="1">
      <c r="B70" s="11"/>
      <c r="C70" s="93"/>
      <c r="D70" s="94"/>
      <c r="E70" s="94"/>
      <c r="F70" s="94"/>
      <c r="G70" s="94"/>
      <c r="H70" s="94"/>
      <c r="I70" s="28"/>
      <c r="J70" s="13"/>
      <c r="K70" s="28"/>
      <c r="L70" s="14"/>
      <c r="M70" s="14"/>
    </row>
    <row r="71" spans="1:13" hidden="1">
      <c r="B71" s="11"/>
      <c r="C71" s="93"/>
      <c r="D71" s="94"/>
      <c r="E71" s="94"/>
      <c r="F71" s="94"/>
      <c r="G71" s="94"/>
      <c r="H71" s="94"/>
      <c r="I71" s="28"/>
      <c r="J71" s="13"/>
      <c r="K71" s="14"/>
      <c r="L71" s="14"/>
      <c r="M71" s="14"/>
    </row>
    <row r="72" spans="1:13" ht="14.25" customHeight="1">
      <c r="B72" s="56"/>
      <c r="C72" s="87" t="s">
        <v>71</v>
      </c>
      <c r="D72" s="88"/>
      <c r="E72" s="88"/>
      <c r="F72" s="88"/>
      <c r="G72" s="88"/>
      <c r="H72" s="88"/>
      <c r="I72" s="38"/>
      <c r="J72" s="39"/>
      <c r="K72" s="57">
        <f>K17+K53</f>
        <v>100728889.63</v>
      </c>
      <c r="L72" s="57">
        <f t="shared" ref="L72:M72" si="25">L17+L54</f>
        <v>38450823.649999999</v>
      </c>
      <c r="M72" s="57">
        <f t="shared" si="25"/>
        <v>40739180</v>
      </c>
    </row>
    <row r="73" spans="1:13" hidden="1"/>
    <row r="74" spans="1:13" hidden="1"/>
    <row r="75" spans="1:13" hidden="1"/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</sheetData>
  <mergeCells count="67">
    <mergeCell ref="B2:M2"/>
    <mergeCell ref="B3:M3"/>
    <mergeCell ref="B4:M4"/>
    <mergeCell ref="B5:M5"/>
    <mergeCell ref="B6:M6"/>
    <mergeCell ref="B7:M7"/>
    <mergeCell ref="B8:M8"/>
    <mergeCell ref="C68:H68"/>
    <mergeCell ref="C69:H69"/>
    <mergeCell ref="C70:H70"/>
    <mergeCell ref="C34:H34"/>
    <mergeCell ref="C35:H35"/>
    <mergeCell ref="C36:H36"/>
    <mergeCell ref="C21:G21"/>
    <mergeCell ref="C37:H37"/>
    <mergeCell ref="C38:H38"/>
    <mergeCell ref="C39:H39"/>
    <mergeCell ref="C24:H24"/>
    <mergeCell ref="C25:H25"/>
    <mergeCell ref="C26:H26"/>
    <mergeCell ref="C27:H27"/>
    <mergeCell ref="C18:H18"/>
    <mergeCell ref="C19:H19"/>
    <mergeCell ref="C20:H20"/>
    <mergeCell ref="C40:H40"/>
    <mergeCell ref="C30:H30"/>
    <mergeCell ref="C31:H31"/>
    <mergeCell ref="C32:H32"/>
    <mergeCell ref="C33:H33"/>
    <mergeCell ref="C22:H22"/>
    <mergeCell ref="C23:H23"/>
    <mergeCell ref="A11:N11"/>
    <mergeCell ref="A12:N12"/>
    <mergeCell ref="A13:N13"/>
    <mergeCell ref="C16:H16"/>
    <mergeCell ref="C17:H17"/>
    <mergeCell ref="C55:G55"/>
    <mergeCell ref="C71:H71"/>
    <mergeCell ref="C72:H72"/>
    <mergeCell ref="C67:H67"/>
    <mergeCell ref="C60:G60"/>
    <mergeCell ref="C61:G61"/>
    <mergeCell ref="C64:H64"/>
    <mergeCell ref="C65:H65"/>
    <mergeCell ref="C66:H66"/>
    <mergeCell ref="C58:G58"/>
    <mergeCell ref="C59:G59"/>
    <mergeCell ref="C62:G62"/>
    <mergeCell ref="C63:G63"/>
    <mergeCell ref="C56:G56"/>
    <mergeCell ref="C57:G57"/>
    <mergeCell ref="C54:H54"/>
    <mergeCell ref="C53:H53"/>
    <mergeCell ref="C42:H42"/>
    <mergeCell ref="C43:H43"/>
    <mergeCell ref="C28:H28"/>
    <mergeCell ref="C29:H29"/>
    <mergeCell ref="C48:H48"/>
    <mergeCell ref="C49:H49"/>
    <mergeCell ref="C50:H50"/>
    <mergeCell ref="C51:H51"/>
    <mergeCell ref="C52:H52"/>
    <mergeCell ref="C41:H41"/>
    <mergeCell ref="C44:H44"/>
    <mergeCell ref="C45:H45"/>
    <mergeCell ref="C46:H46"/>
    <mergeCell ref="C47:H4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2019-12-18T14:47:45Z</dcterms:modified>
</cp:coreProperties>
</file>