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80" i="1"/>
  <c r="L80"/>
  <c r="K80"/>
  <c r="M85"/>
  <c r="L85"/>
  <c r="K85"/>
  <c r="M87"/>
  <c r="L87"/>
  <c r="K87"/>
  <c r="K109"/>
  <c r="K110"/>
  <c r="M95"/>
  <c r="L95"/>
  <c r="K95"/>
  <c r="M93"/>
  <c r="L93"/>
  <c r="K93"/>
  <c r="L89"/>
  <c r="M81"/>
  <c r="L81"/>
  <c r="M21"/>
  <c r="L21"/>
  <c r="M89"/>
  <c r="K89"/>
  <c r="M97"/>
  <c r="M68"/>
  <c r="M67" s="1"/>
  <c r="M66" s="1"/>
  <c r="L68"/>
  <c r="L67" s="1"/>
  <c r="L66" s="1"/>
  <c r="K68"/>
  <c r="K67" s="1"/>
  <c r="K66" s="1"/>
  <c r="M59"/>
  <c r="L59"/>
  <c r="K59"/>
  <c r="M57"/>
  <c r="M56" s="1"/>
  <c r="L57"/>
  <c r="L56" s="1"/>
  <c r="K57"/>
  <c r="K56" s="1"/>
  <c r="M34"/>
  <c r="L34"/>
  <c r="K34"/>
  <c r="M32"/>
  <c r="L32"/>
  <c r="K32"/>
  <c r="M30"/>
  <c r="L30"/>
  <c r="K30"/>
  <c r="M28"/>
  <c r="L28"/>
  <c r="K28"/>
  <c r="K106"/>
  <c r="K77" l="1"/>
  <c r="M27"/>
  <c r="M26" s="1"/>
  <c r="K72"/>
  <c r="K71" s="1"/>
  <c r="K70" s="1"/>
  <c r="K21"/>
  <c r="K83" l="1"/>
  <c r="L83" l="1"/>
  <c r="K45"/>
  <c r="K81"/>
  <c r="K97"/>
  <c r="M49"/>
  <c r="L91"/>
  <c r="M91"/>
  <c r="L97"/>
  <c r="M83"/>
  <c r="K27" l="1"/>
  <c r="K26" s="1"/>
  <c r="K54"/>
  <c r="K53" s="1"/>
  <c r="L54"/>
  <c r="L53" s="1"/>
  <c r="M54"/>
  <c r="K51"/>
  <c r="L20"/>
  <c r="M100"/>
  <c r="M99" s="1"/>
  <c r="L100"/>
  <c r="L99" s="1"/>
  <c r="K100"/>
  <c r="K99" s="1"/>
  <c r="K91"/>
  <c r="L49"/>
  <c r="K49"/>
  <c r="L103"/>
  <c r="L102" s="1"/>
  <c r="M103"/>
  <c r="M102" s="1"/>
  <c r="K103"/>
  <c r="K102" s="1"/>
  <c r="L63"/>
  <c r="L62" s="1"/>
  <c r="L61" s="1"/>
  <c r="M63"/>
  <c r="M62" s="1"/>
  <c r="M61" s="1"/>
  <c r="K63"/>
  <c r="M53"/>
  <c r="L51"/>
  <c r="M51"/>
  <c r="M48" s="1"/>
  <c r="M47" s="1"/>
  <c r="L43"/>
  <c r="M43"/>
  <c r="K43"/>
  <c r="L45"/>
  <c r="M45"/>
  <c r="L40"/>
  <c r="M40"/>
  <c r="K40"/>
  <c r="L37"/>
  <c r="L36" s="1"/>
  <c r="M37"/>
  <c r="M36" s="1"/>
  <c r="K37"/>
  <c r="K36" s="1"/>
  <c r="L27"/>
  <c r="L26" s="1"/>
  <c r="M20"/>
  <c r="K20"/>
  <c r="K76" l="1"/>
  <c r="K75" s="1"/>
  <c r="M76"/>
  <c r="M75" s="1"/>
  <c r="L76"/>
  <c r="L75" s="1"/>
  <c r="K62"/>
  <c r="K61" s="1"/>
  <c r="K48"/>
  <c r="K47" s="1"/>
  <c r="L48"/>
  <c r="L47" s="1"/>
  <c r="L42"/>
  <c r="L39" s="1"/>
  <c r="L19" s="1"/>
  <c r="M42"/>
  <c r="M39" s="1"/>
  <c r="M19" s="1"/>
  <c r="K42"/>
  <c r="K39" s="1"/>
  <c r="M112" l="1"/>
  <c r="L112"/>
  <c r="K19"/>
  <c r="K112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<sst xmlns="http://schemas.openxmlformats.org/spreadsheetml/2006/main" count="203" uniqueCount="195">
  <si>
    <t xml:space="preserve">Приложение № 1  </t>
  </si>
  <si>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</si>
  <si>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</si>
  <si>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</si>
  <si>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</si>
  <si>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</si>
  <si>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</si>
  <si>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</si>
  <si>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</si>
  <si>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</si>
  <si>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</si>
  <si>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</si>
  <si>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</si>
  <si>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</si>
  <si>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</si>
  <si>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</si>
  <si>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</si>
  <si>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</si>
  <si>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</si>
  <si>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</si>
  <si>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</si>
  <si>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</si>
  <si>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</si>
  <si>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</si>
  <si>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</si>
  <si>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</si>
  <si>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</si>
  <si>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</si>
  <si>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</si>
  <si>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</si>
  <si>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</si>
  <si>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</si>
  <si>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</si>
  <si>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</si>
  <si>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</si>
  <si>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</si>
  <si>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</si>
  <si>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</si>
  <si>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</si>
  <si>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</si>
  <si>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</si>
  <si>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</si>
  <si>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</si>
  <si>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</si>
  <si>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</si>
  <si>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</si>
  <si>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</si>
  <si>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</si>
  <si>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</si>
  <si>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</si>
  <si>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</si>
  <si>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</si>
  <si>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</si>
  <si>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</si>
  <si>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</si>
  <si>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</si>
  <si>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</si>
  <si>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</si>
  <si>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</si>
  <si>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</si>
  <si>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</si>
  <si>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</si>
  <si>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</si>
  <si>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</si>
  <si>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</si>
  <si>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</si>
  <si>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</si>
  <si>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</si>
  <si>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</si>
  <si>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</si>
  <si>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</si>
  <si>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</si>
  <si>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</si>
  <si>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</si>
  <si>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</si>
  <si>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</si>
  <si>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</si>
  <si>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</si>
  <si>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</si>
  <si>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</si>
  <si>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</si>
  <si>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</si>
  <si>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</si>
  <si>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</si>
  <si>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</si>
  <si>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</si>
  <si>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</si>
  <si>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</si>
  <si>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</si>
  <si>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</si>
  <si>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</si>
  <si>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</si>
  <si>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</si>
  <si>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</si>
  <si>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</si>
  <si>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</si>
  <si>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</si>
  <si>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</si>
  <si>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</si>
  <si>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</si>
  <si>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</si>
  <si>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Сумма
2022 г.
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</si>
  <si>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</si>
  <si>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</si>
  <si>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</si>
  <si>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</si>
  <si>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</si>
  <si>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</si>
  <si>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</si>
  <si>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 xml:space="preserve">Сумма
2023 г.
</t>
  </si>
  <si>
    <t>106 01030 13 0000 110</t>
  </si>
  <si>
    <t xml:space="preserve">Прогнозируемые доходы  бюджета 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</si>
  <si>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</si>
  <si>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</si>
  <si>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</si>
  <si>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</si>
  <si>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</si>
  <si>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</si>
  <si>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</si>
  <si>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</si>
  <si>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</si>
  <si>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</si>
  <si>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</si>
  <si>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</si>
  <si>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</si>
  <si>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</si>
  <si>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</si>
  <si>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</si>
  <si>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</si>
  <si>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</si>
  <si>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</si>
  <si>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</si>
  <si>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</si>
  <si>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</si>
  <si>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</si>
  <si>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</si>
  <si>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</si>
  <si>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</si>
  <si>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</si>
  <si>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</si>
  <si>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</si>
  <si>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</si>
  <si>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</si>
  <si>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</si>
  <si>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</si>
  <si>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</si>
  <si>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</si>
  <si>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</si>
  <si>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</si>
  <si>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</si>
  <si>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</si>
  <si>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</si>
  <si>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</si>
  <si>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</si>
  <si>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</si>
  <si>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</si>
  <si>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</si>
  <si>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</si>
  <si>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</si>
  <si>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</si>
  <si>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</si>
  <si>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</si>
  <si>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>на 2022 год и плановый период 2023 и 2024 годов»</t>
  </si>
  <si>
    <t xml:space="preserve">Сумма
2024 г.
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</si>
  <si>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2022 год и плановый период 2023 и 2024 годов</t>
    </r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</si>
  <si>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</si>
  <si>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</si>
  <si>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</si>
  <si>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</si>
  <si>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</si>
  <si>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</si>
  <si>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</si>
  <si>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</si>
  <si>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</si>
  <si>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</si>
  <si>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Прочие безвозмездные поступления в бюджеты городских поселений
</t>
  </si>
  <si>
    <t xml:space="preserve">2 07 05030 13 0000 150
</t>
  </si>
  <si>
    <t xml:space="preserve">2 07 05000 13 0000 150
</t>
  </si>
  <si>
    <t xml:space="preserve">ПРОЧИЕ БЕЗВОЗМЕЗДНЫЕ ПОСТУПЛЕНИЯ
</t>
  </si>
  <si>
    <t xml:space="preserve">2 07 00000 00 0000 000
</t>
  </si>
  <si>
    <t xml:space="preserve">2 02 20077 00 0000 150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</si>
  <si>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</si>
  <si>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</si>
  <si>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</si>
  <si>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>Совета народных депутатов от 23.12.2021г № 4-103</t>
  </si>
  <si>
    <t>народных депутатов  от 25.03.2022г №4-115</t>
  </si>
  <si>
    <t>О внесении изменений и дополнений в Решение Локотского поселкового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</si>
  <si>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</si>
  <si>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</si>
  <si>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2 02 20302 00 0000 150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</si>
  <si>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</si>
  <si>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</si>
  <si>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2 02 20299 00 0000 150
</t>
  </si>
  <si>
    <t xml:space="preserve">2 02 20299 13 0000 150
</t>
  </si>
  <si>
    <t xml:space="preserve">2 02 20302 13 0000 150
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</si>
</sst>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20"/>
  <sheetViews>
    <sheetView tabSelected="1" view="pageBreakPreview" topLeftCell="B1" zoomScale="86" zoomScaleNormal="100" zoomScaleSheetLayoutView="86" workbookViewId="0">
      <selection activeCell="C88" sqref="C88:G88"/>
    </sheetView>
  </sheetViews>
  <sheetFormatPr defaultRowHeight="15"/>
  <cols>
    <col min="1" max="1" width="2.7109375" customWidth="1"/>
    <col min="2" max="2" width="29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23" ht="14.25" customHeight="1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5"/>
    </row>
    <row r="3" spans="1:23" ht="15" hidden="1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"/>
    </row>
    <row r="4" spans="1:23" ht="15" customHeight="1">
      <c r="B4" s="63" t="s">
        <v>107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5"/>
    </row>
    <row r="5" spans="1:23" ht="15" customHeight="1">
      <c r="B5" s="63" t="s">
        <v>185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5"/>
    </row>
    <row r="6" spans="1:23" ht="15" customHeight="1">
      <c r="B6" s="63" t="s">
        <v>186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5"/>
    </row>
    <row r="7" spans="1:23" ht="15" customHeight="1">
      <c r="B7" s="63" t="s">
        <v>184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"/>
    </row>
    <row r="8" spans="1:23" ht="15.6" customHeight="1">
      <c r="B8" s="63" t="s">
        <v>108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5"/>
    </row>
    <row r="9" spans="1:23" ht="15.6" customHeight="1">
      <c r="B9" s="63" t="s">
        <v>99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5"/>
      <c r="W9" s="34"/>
    </row>
    <row r="10" spans="1:23" ht="15.6" customHeight="1">
      <c r="B10" s="64" t="s">
        <v>162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"/>
    </row>
    <row r="11" spans="1:23" ht="14.45" hidden="1" customHeight="1"/>
    <row r="12" spans="1:23" ht="14.45" customHeight="1"/>
    <row r="13" spans="1:23" ht="15" customHeight="1">
      <c r="A13" s="58" t="s">
        <v>111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23" ht="15" hidden="1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23" ht="30.75" customHeight="1">
      <c r="A15" s="60" t="s">
        <v>164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23" ht="15.7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 t="s">
        <v>100</v>
      </c>
    </row>
    <row r="17" spans="1:20" ht="15.75">
      <c r="B17" s="7"/>
      <c r="C17" s="7"/>
      <c r="D17" s="7"/>
      <c r="E17" s="7"/>
      <c r="F17" s="7"/>
      <c r="G17" s="7"/>
      <c r="H17" s="1" t="s">
        <v>1</v>
      </c>
      <c r="I17" s="7"/>
      <c r="J17" s="7"/>
      <c r="K17" s="7"/>
      <c r="L17" s="7"/>
      <c r="M17" s="7"/>
    </row>
    <row r="18" spans="1:20" ht="63">
      <c r="B18" s="9" t="s">
        <v>2</v>
      </c>
      <c r="C18" s="57" t="s">
        <v>3</v>
      </c>
      <c r="D18" s="57"/>
      <c r="E18" s="57"/>
      <c r="F18" s="57"/>
      <c r="G18" s="57"/>
      <c r="H18" s="57"/>
      <c r="I18" s="12"/>
      <c r="J18" s="12"/>
      <c r="K18" s="26" t="s">
        <v>101</v>
      </c>
      <c r="L18" s="26" t="s">
        <v>109</v>
      </c>
      <c r="M18" s="26" t="s">
        <v>163</v>
      </c>
    </row>
    <row r="19" spans="1:20" ht="15.75">
      <c r="B19" s="13" t="s">
        <v>4</v>
      </c>
      <c r="C19" s="46" t="s">
        <v>59</v>
      </c>
      <c r="D19" s="46"/>
      <c r="E19" s="46"/>
      <c r="F19" s="46"/>
      <c r="G19" s="46"/>
      <c r="H19" s="46"/>
      <c r="I19" s="13"/>
      <c r="J19" s="13"/>
      <c r="K19" s="14">
        <f>K20+K26+K36+K39+K47+K61+K70+K66</f>
        <v>41323880</v>
      </c>
      <c r="L19" s="14">
        <f>L20+L26+L36+L39+L47+L61+L70+L66</f>
        <v>42650164</v>
      </c>
      <c r="M19" s="14">
        <f>M20+M26+M36+M39+M47+M70+M66+M62</f>
        <v>43911824</v>
      </c>
    </row>
    <row r="20" spans="1:20" ht="15.75">
      <c r="B20" s="10" t="s">
        <v>5</v>
      </c>
      <c r="C20" s="65" t="s">
        <v>60</v>
      </c>
      <c r="D20" s="65"/>
      <c r="E20" s="65"/>
      <c r="F20" s="65"/>
      <c r="G20" s="65"/>
      <c r="H20" s="65"/>
      <c r="I20" s="12"/>
      <c r="J20" s="12"/>
      <c r="K20" s="11">
        <f>K21</f>
        <v>12687000</v>
      </c>
      <c r="L20" s="11">
        <f>L21</f>
        <v>13617200</v>
      </c>
      <c r="M20" s="11">
        <f>M21</f>
        <v>14618600</v>
      </c>
    </row>
    <row r="21" spans="1:20" ht="15.75">
      <c r="B21" s="13" t="s">
        <v>6</v>
      </c>
      <c r="C21" s="46" t="s">
        <v>7</v>
      </c>
      <c r="D21" s="46"/>
      <c r="E21" s="46"/>
      <c r="F21" s="46"/>
      <c r="G21" s="46"/>
      <c r="H21" s="46"/>
      <c r="I21" s="12"/>
      <c r="J21" s="12"/>
      <c r="K21" s="8">
        <f>K22+K23+K24+K25</f>
        <v>12687000</v>
      </c>
      <c r="L21" s="8">
        <f>L22+L23+L24+L25</f>
        <v>13617200</v>
      </c>
      <c r="M21" s="8">
        <f>M22+M23+M24+M25</f>
        <v>14618600</v>
      </c>
    </row>
    <row r="22" spans="1:20" ht="94.5" customHeight="1">
      <c r="A22" s="3"/>
      <c r="B22" s="12" t="s">
        <v>8</v>
      </c>
      <c r="C22" s="40" t="s">
        <v>9</v>
      </c>
      <c r="D22" s="40"/>
      <c r="E22" s="40"/>
      <c r="F22" s="40"/>
      <c r="G22" s="40"/>
      <c r="H22" s="40"/>
      <c r="I22" s="12"/>
      <c r="J22" s="12"/>
      <c r="K22" s="8">
        <v>12180000</v>
      </c>
      <c r="L22" s="8">
        <v>13072000</v>
      </c>
      <c r="M22" s="8">
        <v>14034000</v>
      </c>
      <c r="N22" s="3"/>
    </row>
    <row r="23" spans="1:20" ht="138.75" customHeight="1">
      <c r="A23" s="4"/>
      <c r="B23" s="12" t="s">
        <v>10</v>
      </c>
      <c r="C23" s="40" t="s">
        <v>11</v>
      </c>
      <c r="D23" s="40"/>
      <c r="E23" s="40"/>
      <c r="F23" s="40"/>
      <c r="G23" s="40"/>
      <c r="H23" s="16"/>
      <c r="I23" s="12"/>
      <c r="J23" s="12"/>
      <c r="K23" s="8">
        <v>81200</v>
      </c>
      <c r="L23" s="8">
        <v>87000</v>
      </c>
      <c r="M23" s="8">
        <v>94000</v>
      </c>
      <c r="N23" s="3"/>
    </row>
    <row r="24" spans="1:20" ht="75" customHeight="1">
      <c r="B24" s="12" t="s">
        <v>12</v>
      </c>
      <c r="C24" s="40" t="s">
        <v>13</v>
      </c>
      <c r="D24" s="40"/>
      <c r="E24" s="40"/>
      <c r="F24" s="40"/>
      <c r="G24" s="40"/>
      <c r="H24" s="40"/>
      <c r="I24" s="12"/>
      <c r="J24" s="12"/>
      <c r="K24" s="8">
        <v>58000</v>
      </c>
      <c r="L24" s="8">
        <v>63000</v>
      </c>
      <c r="M24" s="8">
        <v>67000</v>
      </c>
    </row>
    <row r="25" spans="1:20" ht="123" customHeight="1">
      <c r="B25" s="12" t="s">
        <v>120</v>
      </c>
      <c r="C25" s="40" t="s">
        <v>121</v>
      </c>
      <c r="D25" s="40"/>
      <c r="E25" s="40"/>
      <c r="F25" s="40"/>
      <c r="G25" s="40"/>
      <c r="H25" s="9"/>
      <c r="I25" s="12"/>
      <c r="J25" s="12"/>
      <c r="K25" s="8">
        <v>367800</v>
      </c>
      <c r="L25" s="8">
        <v>395200</v>
      </c>
      <c r="M25" s="8">
        <v>423600</v>
      </c>
    </row>
    <row r="26" spans="1:20" ht="45" customHeight="1">
      <c r="B26" s="13" t="s">
        <v>14</v>
      </c>
      <c r="C26" s="44" t="s">
        <v>15</v>
      </c>
      <c r="D26" s="44"/>
      <c r="E26" s="44"/>
      <c r="F26" s="44"/>
      <c r="G26" s="44"/>
      <c r="H26" s="44"/>
      <c r="I26" s="12"/>
      <c r="J26" s="12"/>
      <c r="K26" s="14">
        <f>K27</f>
        <v>3594980</v>
      </c>
      <c r="L26" s="14">
        <f>L27</f>
        <v>3566764</v>
      </c>
      <c r="M26" s="14">
        <f>M27</f>
        <v>3547724</v>
      </c>
    </row>
    <row r="27" spans="1:20" ht="44.25" customHeight="1">
      <c r="B27" s="15" t="s">
        <v>16</v>
      </c>
      <c r="C27" s="41" t="s">
        <v>17</v>
      </c>
      <c r="D27" s="41"/>
      <c r="E27" s="41"/>
      <c r="F27" s="41"/>
      <c r="G27" s="41"/>
      <c r="H27" s="41"/>
      <c r="I27" s="12"/>
      <c r="J27" s="12"/>
      <c r="K27" s="11">
        <f>K29+K31+K33+K35</f>
        <v>3594980</v>
      </c>
      <c r="L27" s="11">
        <f>L29+L31+L33+L35</f>
        <v>3566764</v>
      </c>
      <c r="M27" s="11">
        <f>M29+M31+M33+M35</f>
        <v>3547724</v>
      </c>
    </row>
    <row r="28" spans="1:20" ht="117" customHeight="1">
      <c r="B28" s="12" t="s">
        <v>112</v>
      </c>
      <c r="C28" s="41" t="s">
        <v>113</v>
      </c>
      <c r="D28" s="41"/>
      <c r="E28" s="41"/>
      <c r="F28" s="41"/>
      <c r="G28" s="41"/>
      <c r="H28" s="17"/>
      <c r="I28" s="12"/>
      <c r="J28" s="12"/>
      <c r="K28" s="8">
        <f>K29</f>
        <v>1625400</v>
      </c>
      <c r="L28" s="8">
        <f>L29</f>
        <v>1595765</v>
      </c>
      <c r="M28" s="8">
        <f>M29</f>
        <v>1562018</v>
      </c>
    </row>
    <row r="29" spans="1:20" ht="161.25" customHeight="1">
      <c r="B29" s="12" t="s">
        <v>70</v>
      </c>
      <c r="C29" s="40" t="s">
        <v>69</v>
      </c>
      <c r="D29" s="61"/>
      <c r="E29" s="61"/>
      <c r="F29" s="61"/>
      <c r="G29" s="61"/>
      <c r="H29" s="61"/>
      <c r="I29" s="12"/>
      <c r="J29" s="12"/>
      <c r="K29" s="8">
        <v>1625400</v>
      </c>
      <c r="L29" s="8">
        <v>1595765</v>
      </c>
      <c r="M29" s="8">
        <v>1562018</v>
      </c>
      <c r="O29" s="2"/>
      <c r="R29" s="7"/>
      <c r="S29" s="7"/>
      <c r="T29" s="7"/>
    </row>
    <row r="30" spans="1:20" ht="176.25" customHeight="1">
      <c r="B30" s="12" t="s">
        <v>114</v>
      </c>
      <c r="C30" s="40" t="s">
        <v>71</v>
      </c>
      <c r="D30" s="40"/>
      <c r="E30" s="40"/>
      <c r="F30" s="40"/>
      <c r="G30" s="40"/>
      <c r="H30" s="12"/>
      <c r="I30" s="12"/>
      <c r="J30" s="12"/>
      <c r="K30" s="8">
        <f>K31</f>
        <v>8995</v>
      </c>
      <c r="L30" s="8">
        <f>L31</f>
        <v>8935</v>
      </c>
      <c r="M30" s="8">
        <f>M31</f>
        <v>9021</v>
      </c>
      <c r="O30" s="2"/>
      <c r="R30" s="7"/>
      <c r="S30" s="7"/>
      <c r="T30" s="7"/>
    </row>
    <row r="31" spans="1:20" ht="116.25" customHeight="1">
      <c r="B31" s="12" t="s">
        <v>72</v>
      </c>
      <c r="C31" s="40" t="s">
        <v>115</v>
      </c>
      <c r="D31" s="40"/>
      <c r="E31" s="40"/>
      <c r="F31" s="40"/>
      <c r="G31" s="40"/>
      <c r="H31" s="40"/>
      <c r="I31" s="12"/>
      <c r="J31" s="12"/>
      <c r="K31" s="8">
        <v>8995</v>
      </c>
      <c r="L31" s="8">
        <v>8935</v>
      </c>
      <c r="M31" s="8">
        <v>9021</v>
      </c>
      <c r="N31" s="3"/>
      <c r="O31" s="2"/>
      <c r="R31" s="7"/>
      <c r="S31" s="7"/>
      <c r="T31" s="7"/>
    </row>
    <row r="32" spans="1:20" ht="112.5" customHeight="1">
      <c r="B32" s="12" t="s">
        <v>116</v>
      </c>
      <c r="C32" s="40" t="s">
        <v>117</v>
      </c>
      <c r="D32" s="40"/>
      <c r="E32" s="40"/>
      <c r="F32" s="40"/>
      <c r="G32" s="40"/>
      <c r="H32" s="9"/>
      <c r="I32" s="12"/>
      <c r="J32" s="12"/>
      <c r="K32" s="8">
        <f>K33</f>
        <v>2164405</v>
      </c>
      <c r="L32" s="8">
        <f>L33</f>
        <v>2159804</v>
      </c>
      <c r="M32" s="8">
        <f>M33</f>
        <v>2177142</v>
      </c>
      <c r="N32" s="3"/>
      <c r="O32" s="3"/>
      <c r="R32" s="7"/>
      <c r="S32" s="7"/>
      <c r="T32" s="7"/>
    </row>
    <row r="33" spans="1:20" ht="156" customHeight="1">
      <c r="B33" s="12" t="s">
        <v>74</v>
      </c>
      <c r="C33" s="40" t="s">
        <v>73</v>
      </c>
      <c r="D33" s="40"/>
      <c r="E33" s="40"/>
      <c r="F33" s="40"/>
      <c r="G33" s="40"/>
      <c r="H33" s="40"/>
      <c r="I33" s="12"/>
      <c r="J33" s="12"/>
      <c r="K33" s="8">
        <v>2164405</v>
      </c>
      <c r="L33" s="8">
        <v>2159804</v>
      </c>
      <c r="M33" s="8">
        <v>2177142</v>
      </c>
      <c r="R33" s="7"/>
      <c r="S33" s="7"/>
      <c r="T33" s="7"/>
    </row>
    <row r="34" spans="1:20" ht="108.75" customHeight="1">
      <c r="B34" s="12" t="s">
        <v>118</v>
      </c>
      <c r="C34" s="40" t="s">
        <v>119</v>
      </c>
      <c r="D34" s="40"/>
      <c r="E34" s="40"/>
      <c r="F34" s="40"/>
      <c r="G34" s="40"/>
      <c r="H34" s="9"/>
      <c r="I34" s="12"/>
      <c r="J34" s="12"/>
      <c r="K34" s="8">
        <f>K35</f>
        <v>-203820</v>
      </c>
      <c r="L34" s="8">
        <f>L35</f>
        <v>-197740</v>
      </c>
      <c r="M34" s="8">
        <f>M35</f>
        <v>-200457</v>
      </c>
      <c r="R34" s="7"/>
      <c r="S34" s="7"/>
      <c r="T34" s="7"/>
    </row>
    <row r="35" spans="1:20" ht="166.5" customHeight="1">
      <c r="B35" s="12" t="s">
        <v>76</v>
      </c>
      <c r="C35" s="40" t="s">
        <v>75</v>
      </c>
      <c r="D35" s="40"/>
      <c r="E35" s="40"/>
      <c r="F35" s="40"/>
      <c r="G35" s="40"/>
      <c r="H35" s="40"/>
      <c r="I35" s="12"/>
      <c r="J35" s="12"/>
      <c r="K35" s="8">
        <v>-203820</v>
      </c>
      <c r="L35" s="8">
        <v>-197740</v>
      </c>
      <c r="M35" s="8">
        <v>-200457</v>
      </c>
      <c r="R35" s="7"/>
      <c r="S35" s="7"/>
      <c r="T35" s="7"/>
    </row>
    <row r="36" spans="1:20" ht="15.75">
      <c r="B36" s="13" t="s">
        <v>18</v>
      </c>
      <c r="C36" s="46" t="s">
        <v>19</v>
      </c>
      <c r="D36" s="46"/>
      <c r="E36" s="46"/>
      <c r="F36" s="46"/>
      <c r="G36" s="46"/>
      <c r="H36" s="46"/>
      <c r="I36" s="13"/>
      <c r="J36" s="13"/>
      <c r="K36" s="14">
        <f>K37</f>
        <v>11509000</v>
      </c>
      <c r="L36" s="14">
        <f t="shared" ref="L36:M37" si="0">L37</f>
        <v>11635500</v>
      </c>
      <c r="M36" s="14">
        <f t="shared" si="0"/>
        <v>11763500</v>
      </c>
    </row>
    <row r="37" spans="1:20" ht="15.75">
      <c r="B37" s="15" t="s">
        <v>20</v>
      </c>
      <c r="C37" s="62" t="s">
        <v>21</v>
      </c>
      <c r="D37" s="62"/>
      <c r="E37" s="62"/>
      <c r="F37" s="62"/>
      <c r="G37" s="62"/>
      <c r="H37" s="62"/>
      <c r="I37" s="15"/>
      <c r="J37" s="15"/>
      <c r="K37" s="11">
        <f>K38</f>
        <v>11509000</v>
      </c>
      <c r="L37" s="11">
        <f t="shared" si="0"/>
        <v>11635500</v>
      </c>
      <c r="M37" s="11">
        <f t="shared" si="0"/>
        <v>11763500</v>
      </c>
    </row>
    <row r="38" spans="1:20" ht="15.75">
      <c r="B38" s="12" t="s">
        <v>22</v>
      </c>
      <c r="C38" s="57" t="s">
        <v>21</v>
      </c>
      <c r="D38" s="57"/>
      <c r="E38" s="57"/>
      <c r="F38" s="57"/>
      <c r="G38" s="57"/>
      <c r="H38" s="57"/>
      <c r="I38" s="12"/>
      <c r="J38" s="12"/>
      <c r="K38" s="8">
        <v>11509000</v>
      </c>
      <c r="L38" s="8">
        <v>11635500</v>
      </c>
      <c r="M38" s="8">
        <v>11763500</v>
      </c>
    </row>
    <row r="39" spans="1:20" ht="15.75">
      <c r="A39" s="4"/>
      <c r="B39" s="13" t="s">
        <v>23</v>
      </c>
      <c r="C39" s="46" t="s">
        <v>24</v>
      </c>
      <c r="D39" s="46"/>
      <c r="E39" s="46"/>
      <c r="F39" s="46"/>
      <c r="G39" s="46"/>
      <c r="H39" s="46"/>
      <c r="I39" s="13"/>
      <c r="J39" s="13"/>
      <c r="K39" s="14">
        <f>K40+K42</f>
        <v>11927900</v>
      </c>
      <c r="L39" s="14">
        <f>L40+L42</f>
        <v>12075700</v>
      </c>
      <c r="M39" s="14">
        <f>M40+M42</f>
        <v>12227000</v>
      </c>
    </row>
    <row r="40" spans="1:20" ht="15.75">
      <c r="A40" s="4"/>
      <c r="B40" s="15" t="s">
        <v>25</v>
      </c>
      <c r="C40" s="62" t="s">
        <v>26</v>
      </c>
      <c r="D40" s="62"/>
      <c r="E40" s="62"/>
      <c r="F40" s="62"/>
      <c r="G40" s="62"/>
      <c r="H40" s="62"/>
      <c r="I40" s="15"/>
      <c r="J40" s="15"/>
      <c r="K40" s="11">
        <f>K41</f>
        <v>4816000</v>
      </c>
      <c r="L40" s="11">
        <f t="shared" ref="L40:M40" si="1">L41</f>
        <v>4888000</v>
      </c>
      <c r="M40" s="11">
        <f t="shared" si="1"/>
        <v>4962000</v>
      </c>
    </row>
    <row r="41" spans="1:20" ht="63.75" customHeight="1">
      <c r="A41" s="4"/>
      <c r="B41" s="18" t="s">
        <v>110</v>
      </c>
      <c r="C41" s="40" t="s">
        <v>27</v>
      </c>
      <c r="D41" s="40"/>
      <c r="E41" s="40"/>
      <c r="F41" s="40"/>
      <c r="G41" s="40"/>
      <c r="H41" s="40"/>
      <c r="I41" s="12"/>
      <c r="J41" s="12"/>
      <c r="K41" s="8">
        <v>4816000</v>
      </c>
      <c r="L41" s="8">
        <v>4888000</v>
      </c>
      <c r="M41" s="8">
        <v>4962000</v>
      </c>
    </row>
    <row r="42" spans="1:20" ht="15.75">
      <c r="A42" s="4"/>
      <c r="B42" s="15" t="s">
        <v>28</v>
      </c>
      <c r="C42" s="62" t="s">
        <v>29</v>
      </c>
      <c r="D42" s="62"/>
      <c r="E42" s="62"/>
      <c r="F42" s="62"/>
      <c r="G42" s="62"/>
      <c r="H42" s="62"/>
      <c r="I42" s="15"/>
      <c r="J42" s="15"/>
      <c r="K42" s="11">
        <f>K43+K45</f>
        <v>7111900</v>
      </c>
      <c r="L42" s="11">
        <f t="shared" ref="L42:M42" si="2">L43+L45</f>
        <v>7187700</v>
      </c>
      <c r="M42" s="11">
        <f t="shared" si="2"/>
        <v>7265000</v>
      </c>
    </row>
    <row r="43" spans="1:20" ht="15.75">
      <c r="A43" s="4"/>
      <c r="B43" s="12" t="s">
        <v>30</v>
      </c>
      <c r="C43" s="57" t="s">
        <v>31</v>
      </c>
      <c r="D43" s="57"/>
      <c r="E43" s="57"/>
      <c r="F43" s="57"/>
      <c r="G43" s="57"/>
      <c r="H43" s="57"/>
      <c r="I43" s="12"/>
      <c r="J43" s="12"/>
      <c r="K43" s="8">
        <f>K44</f>
        <v>2631000</v>
      </c>
      <c r="L43" s="8">
        <f t="shared" ref="L43:M43" si="3">L44</f>
        <v>2662000</v>
      </c>
      <c r="M43" s="8">
        <f t="shared" si="3"/>
        <v>2694000</v>
      </c>
    </row>
    <row r="44" spans="1:20" ht="43.5" customHeight="1">
      <c r="B44" s="12" t="s">
        <v>32</v>
      </c>
      <c r="C44" s="40" t="s">
        <v>33</v>
      </c>
      <c r="D44" s="40"/>
      <c r="E44" s="40"/>
      <c r="F44" s="40"/>
      <c r="G44" s="40"/>
      <c r="H44" s="40"/>
      <c r="I44" s="12"/>
      <c r="J44" s="12"/>
      <c r="K44" s="8">
        <v>2631000</v>
      </c>
      <c r="L44" s="8">
        <v>2662000</v>
      </c>
      <c r="M44" s="8">
        <v>2694000</v>
      </c>
    </row>
    <row r="45" spans="1:20" ht="15.75">
      <c r="B45" s="12" t="s">
        <v>34</v>
      </c>
      <c r="C45" s="57" t="s">
        <v>35</v>
      </c>
      <c r="D45" s="57"/>
      <c r="E45" s="57"/>
      <c r="F45" s="57"/>
      <c r="G45" s="57"/>
      <c r="H45" s="57"/>
      <c r="I45" s="12"/>
      <c r="J45" s="12"/>
      <c r="K45" s="8">
        <f>K46</f>
        <v>4480900</v>
      </c>
      <c r="L45" s="8">
        <f t="shared" ref="L45:M45" si="4">L46</f>
        <v>4525700</v>
      </c>
      <c r="M45" s="8">
        <f t="shared" si="4"/>
        <v>4571000</v>
      </c>
    </row>
    <row r="46" spans="1:20" ht="60" customHeight="1">
      <c r="B46" s="12" t="s">
        <v>36</v>
      </c>
      <c r="C46" s="40" t="s">
        <v>37</v>
      </c>
      <c r="D46" s="40"/>
      <c r="E46" s="40"/>
      <c r="F46" s="40"/>
      <c r="G46" s="40"/>
      <c r="H46" s="40"/>
      <c r="I46" s="12"/>
      <c r="J46" s="12"/>
      <c r="K46" s="8">
        <v>4480900</v>
      </c>
      <c r="L46" s="8">
        <v>4525700</v>
      </c>
      <c r="M46" s="8">
        <v>4571000</v>
      </c>
    </row>
    <row r="47" spans="1:20" ht="48.75" customHeight="1">
      <c r="B47" s="13" t="s">
        <v>38</v>
      </c>
      <c r="C47" s="44" t="s">
        <v>39</v>
      </c>
      <c r="D47" s="44"/>
      <c r="E47" s="44"/>
      <c r="F47" s="44"/>
      <c r="G47" s="44"/>
      <c r="H47" s="44"/>
      <c r="I47" s="13"/>
      <c r="J47" s="13"/>
      <c r="K47" s="14">
        <f>K48+K56</f>
        <v>1305000</v>
      </c>
      <c r="L47" s="14">
        <f>L48+L56</f>
        <v>1455000</v>
      </c>
      <c r="M47" s="14">
        <f>M48+M56</f>
        <v>1455000</v>
      </c>
    </row>
    <row r="48" spans="1:20" ht="117.75" customHeight="1">
      <c r="B48" s="15" t="s">
        <v>40</v>
      </c>
      <c r="C48" s="41" t="s">
        <v>41</v>
      </c>
      <c r="D48" s="41"/>
      <c r="E48" s="41"/>
      <c r="F48" s="41"/>
      <c r="G48" s="41"/>
      <c r="H48" s="41"/>
      <c r="I48" s="15"/>
      <c r="J48" s="15"/>
      <c r="K48" s="11">
        <f>K49+K51</f>
        <v>1250000</v>
      </c>
      <c r="L48" s="11">
        <f>L49+L51</f>
        <v>1250000</v>
      </c>
      <c r="M48" s="11">
        <f>M49+M51</f>
        <v>1250000</v>
      </c>
    </row>
    <row r="49" spans="2:31" ht="94.5" customHeight="1">
      <c r="B49" s="16" t="s">
        <v>42</v>
      </c>
      <c r="C49" s="40" t="s">
        <v>43</v>
      </c>
      <c r="D49" s="40"/>
      <c r="E49" s="40"/>
      <c r="F49" s="40"/>
      <c r="G49" s="40"/>
      <c r="H49" s="40"/>
      <c r="I49" s="12"/>
      <c r="J49" s="12"/>
      <c r="K49" s="8">
        <f>K50</f>
        <v>1250000</v>
      </c>
      <c r="L49" s="8">
        <f>L50</f>
        <v>1250000</v>
      </c>
      <c r="M49" s="8">
        <f>M50</f>
        <v>1250000</v>
      </c>
    </row>
    <row r="50" spans="2:31" ht="117.75" customHeight="1">
      <c r="B50" s="12" t="s">
        <v>44</v>
      </c>
      <c r="C50" s="40" t="s">
        <v>123</v>
      </c>
      <c r="D50" s="40"/>
      <c r="E50" s="40"/>
      <c r="F50" s="40"/>
      <c r="G50" s="40"/>
      <c r="H50" s="40"/>
      <c r="I50" s="12"/>
      <c r="J50" s="12"/>
      <c r="K50" s="8">
        <v>1250000</v>
      </c>
      <c r="L50" s="8">
        <v>1250000</v>
      </c>
      <c r="M50" s="8">
        <v>1250000</v>
      </c>
    </row>
    <row r="51" spans="2:31" ht="15.75" hidden="1" customHeight="1">
      <c r="B51" s="16" t="s">
        <v>83</v>
      </c>
      <c r="C51" s="42" t="s">
        <v>90</v>
      </c>
      <c r="D51" s="43"/>
      <c r="E51" s="43"/>
      <c r="F51" s="43"/>
      <c r="G51" s="43"/>
      <c r="H51" s="43"/>
      <c r="I51" s="12"/>
      <c r="J51" s="12"/>
      <c r="K51" s="8">
        <f>K52</f>
        <v>0</v>
      </c>
      <c r="L51" s="8">
        <f t="shared" ref="L51:M51" si="5">L52</f>
        <v>0</v>
      </c>
      <c r="M51" s="8">
        <f t="shared" si="5"/>
        <v>0</v>
      </c>
    </row>
    <row r="52" spans="2:31" ht="105.75" hidden="1" customHeight="1">
      <c r="B52" s="12" t="s">
        <v>84</v>
      </c>
      <c r="C52" s="42" t="s">
        <v>89</v>
      </c>
      <c r="D52" s="43"/>
      <c r="E52" s="43"/>
      <c r="F52" s="43"/>
      <c r="G52" s="43"/>
      <c r="H52" s="43"/>
      <c r="I52" s="12"/>
      <c r="J52" s="12"/>
      <c r="K52" s="8">
        <v>0</v>
      </c>
      <c r="L52" s="8">
        <v>0</v>
      </c>
      <c r="M52" s="8">
        <v>0</v>
      </c>
    </row>
    <row r="53" spans="2:31" ht="29.25" hidden="1" customHeight="1">
      <c r="B53" s="15" t="s">
        <v>45</v>
      </c>
      <c r="C53" s="41" t="s">
        <v>46</v>
      </c>
      <c r="D53" s="41"/>
      <c r="E53" s="41"/>
      <c r="F53" s="41"/>
      <c r="G53" s="41"/>
      <c r="H53" s="41"/>
      <c r="I53" s="15"/>
      <c r="J53" s="15"/>
      <c r="K53" s="11">
        <f>K54</f>
        <v>0</v>
      </c>
      <c r="L53" s="11">
        <f t="shared" ref="L53:M53" si="6">L54</f>
        <v>0</v>
      </c>
      <c r="M53" s="11">
        <f t="shared" si="6"/>
        <v>0</v>
      </c>
      <c r="N53" s="3"/>
    </row>
    <row r="54" spans="2:31" ht="60.75" hidden="1" customHeight="1">
      <c r="B54" s="16" t="s">
        <v>48</v>
      </c>
      <c r="C54" s="40" t="s">
        <v>47</v>
      </c>
      <c r="D54" s="40"/>
      <c r="E54" s="40"/>
      <c r="F54" s="40"/>
      <c r="G54" s="40"/>
      <c r="H54" s="40"/>
      <c r="I54" s="12"/>
      <c r="J54" s="12"/>
      <c r="K54" s="8">
        <f>K55</f>
        <v>0</v>
      </c>
      <c r="L54" s="8">
        <f t="shared" ref="L54:M54" si="7">L55</f>
        <v>0</v>
      </c>
      <c r="M54" s="8">
        <f t="shared" si="7"/>
        <v>0</v>
      </c>
    </row>
    <row r="55" spans="2:31" ht="30.75" hidden="1" customHeight="1">
      <c r="B55" s="12" t="s">
        <v>49</v>
      </c>
      <c r="C55" s="40" t="s">
        <v>50</v>
      </c>
      <c r="D55" s="40"/>
      <c r="E55" s="40"/>
      <c r="F55" s="40"/>
      <c r="G55" s="40"/>
      <c r="H55" s="40"/>
      <c r="I55" s="12"/>
      <c r="J55" s="12"/>
      <c r="K55" s="8">
        <v>0</v>
      </c>
      <c r="L55" s="8">
        <v>0</v>
      </c>
      <c r="M55" s="8">
        <v>0</v>
      </c>
    </row>
    <row r="56" spans="2:31" ht="106.5" customHeight="1">
      <c r="B56" s="24" t="s">
        <v>150</v>
      </c>
      <c r="C56" s="40" t="s">
        <v>157</v>
      </c>
      <c r="D56" s="40"/>
      <c r="E56" s="40"/>
      <c r="F56" s="40"/>
      <c r="G56" s="40"/>
      <c r="H56" s="9"/>
      <c r="I56" s="12"/>
      <c r="J56" s="12"/>
      <c r="K56" s="8">
        <f>K57+K59</f>
        <v>55000</v>
      </c>
      <c r="L56" s="8">
        <f>L57+L59</f>
        <v>205000</v>
      </c>
      <c r="M56" s="8">
        <f>M57+M59</f>
        <v>205000</v>
      </c>
    </row>
    <row r="57" spans="2:31" ht="126.75" customHeight="1">
      <c r="B57" s="25" t="s">
        <v>160</v>
      </c>
      <c r="C57" s="40" t="s">
        <v>172</v>
      </c>
      <c r="D57" s="40"/>
      <c r="E57" s="40"/>
      <c r="F57" s="40"/>
      <c r="G57" s="40"/>
      <c r="H57" s="9"/>
      <c r="I57" s="12"/>
      <c r="J57" s="12"/>
      <c r="K57" s="8">
        <f>K58</f>
        <v>5000</v>
      </c>
      <c r="L57" s="8">
        <f>L58</f>
        <v>5000</v>
      </c>
      <c r="M57" s="8">
        <f>M58</f>
        <v>5000</v>
      </c>
      <c r="AE57" t="s">
        <v>141</v>
      </c>
    </row>
    <row r="58" spans="2:31" ht="130.5" customHeight="1">
      <c r="B58" s="24" t="s">
        <v>151</v>
      </c>
      <c r="C58" s="40" t="s">
        <v>173</v>
      </c>
      <c r="D58" s="40"/>
      <c r="E58" s="40"/>
      <c r="F58" s="40"/>
      <c r="G58" s="40"/>
      <c r="H58" s="9"/>
      <c r="I58" s="12"/>
      <c r="J58" s="12"/>
      <c r="K58" s="8">
        <v>5000</v>
      </c>
      <c r="L58" s="8">
        <v>5000</v>
      </c>
      <c r="M58" s="8">
        <v>5000</v>
      </c>
    </row>
    <row r="59" spans="2:31" ht="156" customHeight="1">
      <c r="B59" s="24" t="s">
        <v>152</v>
      </c>
      <c r="C59" s="40" t="s">
        <v>170</v>
      </c>
      <c r="D59" s="40"/>
      <c r="E59" s="40"/>
      <c r="F59" s="40"/>
      <c r="G59" s="40"/>
      <c r="H59" s="9"/>
      <c r="I59" s="12"/>
      <c r="J59" s="12"/>
      <c r="K59" s="8">
        <f>K60</f>
        <v>50000</v>
      </c>
      <c r="L59" s="8">
        <f>L60</f>
        <v>200000</v>
      </c>
      <c r="M59" s="8">
        <f>M60</f>
        <v>200000</v>
      </c>
    </row>
    <row r="60" spans="2:31" ht="141" customHeight="1">
      <c r="B60" s="24" t="s">
        <v>153</v>
      </c>
      <c r="C60" s="40" t="s">
        <v>171</v>
      </c>
      <c r="D60" s="40"/>
      <c r="E60" s="40"/>
      <c r="F60" s="40"/>
      <c r="G60" s="40"/>
      <c r="H60" s="9"/>
      <c r="I60" s="12"/>
      <c r="J60" s="12"/>
      <c r="K60" s="8">
        <v>50000</v>
      </c>
      <c r="L60" s="8">
        <v>200000</v>
      </c>
      <c r="M60" s="8">
        <v>200000</v>
      </c>
    </row>
    <row r="61" spans="2:31" ht="30.75" customHeight="1">
      <c r="B61" s="19" t="s">
        <v>58</v>
      </c>
      <c r="C61" s="44" t="s">
        <v>57</v>
      </c>
      <c r="D61" s="44"/>
      <c r="E61" s="44"/>
      <c r="F61" s="44"/>
      <c r="G61" s="44"/>
      <c r="H61" s="44"/>
      <c r="I61" s="13"/>
      <c r="J61" s="13"/>
      <c r="K61" s="14">
        <f>K62</f>
        <v>300000</v>
      </c>
      <c r="L61" s="14">
        <f t="shared" ref="L61:M61" si="8">L62</f>
        <v>300000</v>
      </c>
      <c r="M61" s="14">
        <f t="shared" si="8"/>
        <v>300000</v>
      </c>
    </row>
    <row r="62" spans="2:31" ht="48" customHeight="1">
      <c r="B62" s="15" t="s">
        <v>51</v>
      </c>
      <c r="C62" s="41" t="s">
        <v>52</v>
      </c>
      <c r="D62" s="41"/>
      <c r="E62" s="41"/>
      <c r="F62" s="41"/>
      <c r="G62" s="41"/>
      <c r="H62" s="41"/>
      <c r="I62" s="15"/>
      <c r="J62" s="15"/>
      <c r="K62" s="11">
        <f>K63+K65</f>
        <v>300000</v>
      </c>
      <c r="L62" s="11">
        <f t="shared" ref="L62:M62" si="9">L63</f>
        <v>300000</v>
      </c>
      <c r="M62" s="11">
        <f t="shared" si="9"/>
        <v>300000</v>
      </c>
    </row>
    <row r="63" spans="2:31" ht="44.25" customHeight="1">
      <c r="B63" s="12" t="s">
        <v>53</v>
      </c>
      <c r="C63" s="40" t="s">
        <v>54</v>
      </c>
      <c r="D63" s="40"/>
      <c r="E63" s="40"/>
      <c r="F63" s="40"/>
      <c r="G63" s="40"/>
      <c r="H63" s="40"/>
      <c r="I63" s="12"/>
      <c r="J63" s="12"/>
      <c r="K63" s="8">
        <f>K64</f>
        <v>300000</v>
      </c>
      <c r="L63" s="8">
        <f t="shared" ref="L63:M63" si="10">L64</f>
        <v>300000</v>
      </c>
      <c r="M63" s="8">
        <f t="shared" si="10"/>
        <v>300000</v>
      </c>
    </row>
    <row r="64" spans="2:31" ht="61.5" customHeight="1">
      <c r="B64" s="16" t="s">
        <v>56</v>
      </c>
      <c r="C64" s="40" t="s">
        <v>55</v>
      </c>
      <c r="D64" s="40"/>
      <c r="E64" s="40"/>
      <c r="F64" s="40"/>
      <c r="G64" s="40"/>
      <c r="H64" s="40"/>
      <c r="I64" s="12"/>
      <c r="J64" s="12"/>
      <c r="K64" s="8">
        <v>300000</v>
      </c>
      <c r="L64" s="8">
        <v>300000</v>
      </c>
      <c r="M64" s="8">
        <v>300000</v>
      </c>
    </row>
    <row r="65" spans="2:13" ht="17.25" hidden="1" customHeight="1">
      <c r="B65" s="16" t="s">
        <v>122</v>
      </c>
      <c r="C65" s="40" t="s">
        <v>124</v>
      </c>
      <c r="D65" s="40"/>
      <c r="E65" s="40"/>
      <c r="F65" s="40"/>
      <c r="G65" s="40"/>
      <c r="H65" s="9"/>
      <c r="I65" s="12"/>
      <c r="J65" s="12"/>
      <c r="K65" s="8">
        <v>0</v>
      </c>
      <c r="L65" s="8">
        <v>0</v>
      </c>
      <c r="M65" s="8">
        <v>0</v>
      </c>
    </row>
    <row r="66" spans="2:13" ht="17.25" hidden="1" customHeight="1">
      <c r="B66" s="22" t="s">
        <v>154</v>
      </c>
      <c r="C66" s="44" t="s">
        <v>142</v>
      </c>
      <c r="D66" s="44"/>
      <c r="E66" s="44"/>
      <c r="F66" s="44"/>
      <c r="G66" s="44"/>
      <c r="H66" s="23"/>
      <c r="I66" s="13"/>
      <c r="J66" s="13"/>
      <c r="K66" s="14">
        <f t="shared" ref="K66:M68" si="11">K67</f>
        <v>0</v>
      </c>
      <c r="L66" s="14">
        <f t="shared" si="11"/>
        <v>0</v>
      </c>
      <c r="M66" s="14">
        <f t="shared" si="11"/>
        <v>0</v>
      </c>
    </row>
    <row r="67" spans="2:13" ht="21" hidden="1" customHeight="1">
      <c r="B67" s="20" t="s">
        <v>155</v>
      </c>
      <c r="C67" s="40" t="s">
        <v>148</v>
      </c>
      <c r="D67" s="40"/>
      <c r="E67" s="40"/>
      <c r="F67" s="40"/>
      <c r="G67" s="40"/>
      <c r="H67" s="9"/>
      <c r="I67" s="12"/>
      <c r="J67" s="12"/>
      <c r="K67" s="8">
        <f t="shared" si="11"/>
        <v>0</v>
      </c>
      <c r="L67" s="8">
        <f t="shared" si="11"/>
        <v>0</v>
      </c>
      <c r="M67" s="8">
        <f t="shared" si="11"/>
        <v>0</v>
      </c>
    </row>
    <row r="68" spans="2:13" ht="21" hidden="1" customHeight="1">
      <c r="B68" s="16" t="s">
        <v>156</v>
      </c>
      <c r="C68" s="40" t="s">
        <v>143</v>
      </c>
      <c r="D68" s="40"/>
      <c r="E68" s="40"/>
      <c r="F68" s="40"/>
      <c r="G68" s="40"/>
      <c r="H68" s="9"/>
      <c r="I68" s="12"/>
      <c r="J68" s="12"/>
      <c r="K68" s="8">
        <f t="shared" si="11"/>
        <v>0</v>
      </c>
      <c r="L68" s="8">
        <f t="shared" si="11"/>
        <v>0</v>
      </c>
      <c r="M68" s="8">
        <f t="shared" si="11"/>
        <v>0</v>
      </c>
    </row>
    <row r="69" spans="2:13" ht="23.25" hidden="1" customHeight="1">
      <c r="B69" s="16" t="s">
        <v>159</v>
      </c>
      <c r="C69" s="40" t="s">
        <v>144</v>
      </c>
      <c r="D69" s="40"/>
      <c r="E69" s="40"/>
      <c r="F69" s="40"/>
      <c r="G69" s="40"/>
      <c r="H69" s="9"/>
      <c r="I69" s="12"/>
      <c r="J69" s="12"/>
      <c r="K69" s="8">
        <v>0</v>
      </c>
      <c r="L69" s="8">
        <v>0</v>
      </c>
      <c r="M69" s="8">
        <v>0</v>
      </c>
    </row>
    <row r="70" spans="2:13" ht="16.5" hidden="1" customHeight="1">
      <c r="B70" s="19" t="s">
        <v>125</v>
      </c>
      <c r="C70" s="44" t="s">
        <v>126</v>
      </c>
      <c r="D70" s="44"/>
      <c r="E70" s="44"/>
      <c r="F70" s="44"/>
      <c r="G70" s="44"/>
      <c r="H70" s="9"/>
      <c r="I70" s="12"/>
      <c r="J70" s="12"/>
      <c r="K70" s="14">
        <f>SUM(K71)</f>
        <v>0</v>
      </c>
      <c r="L70" s="14">
        <v>0</v>
      </c>
      <c r="M70" s="14">
        <v>0</v>
      </c>
    </row>
    <row r="71" spans="2:13" ht="35.25" hidden="1" customHeight="1">
      <c r="B71" s="16" t="s">
        <v>127</v>
      </c>
      <c r="C71" s="40" t="s">
        <v>128</v>
      </c>
      <c r="D71" s="40"/>
      <c r="E71" s="40"/>
      <c r="F71" s="40"/>
      <c r="G71" s="40"/>
      <c r="H71" s="9"/>
      <c r="I71" s="12"/>
      <c r="J71" s="12"/>
      <c r="K71" s="8">
        <f>SUM(K72)</f>
        <v>0</v>
      </c>
      <c r="L71" s="8">
        <v>0</v>
      </c>
      <c r="M71" s="8">
        <v>0</v>
      </c>
    </row>
    <row r="72" spans="2:13" ht="25.5" hidden="1" customHeight="1">
      <c r="B72" s="16" t="s">
        <v>130</v>
      </c>
      <c r="C72" s="40" t="s">
        <v>129</v>
      </c>
      <c r="D72" s="40"/>
      <c r="E72" s="40"/>
      <c r="F72" s="40"/>
      <c r="G72" s="40"/>
      <c r="H72" s="9"/>
      <c r="I72" s="12"/>
      <c r="J72" s="12"/>
      <c r="K72" s="8">
        <f>SUM(K73+K74)</f>
        <v>0</v>
      </c>
      <c r="L72" s="8">
        <v>0</v>
      </c>
      <c r="M72" s="8">
        <v>0</v>
      </c>
    </row>
    <row r="73" spans="2:13" ht="31.5" hidden="1" customHeight="1">
      <c r="B73" s="16" t="s">
        <v>131</v>
      </c>
      <c r="C73" s="40" t="s">
        <v>132</v>
      </c>
      <c r="D73" s="40"/>
      <c r="E73" s="40"/>
      <c r="F73" s="40"/>
      <c r="G73" s="40"/>
      <c r="H73" s="9"/>
      <c r="I73" s="12"/>
      <c r="J73" s="12"/>
      <c r="K73" s="8">
        <v>0</v>
      </c>
      <c r="L73" s="8">
        <v>0</v>
      </c>
      <c r="M73" s="8">
        <v>0</v>
      </c>
    </row>
    <row r="74" spans="2:13" ht="42.75" hidden="1" customHeight="1">
      <c r="B74" s="16" t="s">
        <v>133</v>
      </c>
      <c r="C74" s="40" t="s">
        <v>134</v>
      </c>
      <c r="D74" s="40"/>
      <c r="E74" s="40"/>
      <c r="F74" s="40"/>
      <c r="G74" s="40"/>
      <c r="H74" s="9"/>
      <c r="I74" s="12"/>
      <c r="J74" s="12"/>
      <c r="K74" s="8">
        <v>0</v>
      </c>
      <c r="L74" s="8">
        <v>0</v>
      </c>
      <c r="M74" s="8">
        <v>0</v>
      </c>
    </row>
    <row r="75" spans="2:13" ht="55.5" customHeight="1">
      <c r="B75" s="13" t="s">
        <v>67</v>
      </c>
      <c r="C75" s="44" t="s">
        <v>102</v>
      </c>
      <c r="D75" s="44"/>
      <c r="E75" s="44"/>
      <c r="F75" s="44"/>
      <c r="G75" s="44"/>
      <c r="H75" s="44"/>
      <c r="I75" s="13"/>
      <c r="J75" s="13"/>
      <c r="K75" s="14">
        <f>K76+K109</f>
        <v>95923828.539999992</v>
      </c>
      <c r="L75" s="14">
        <f>L76</f>
        <v>25765970.300000001</v>
      </c>
      <c r="M75" s="14">
        <f>M76</f>
        <v>20752954.699999999</v>
      </c>
    </row>
    <row r="76" spans="2:13" ht="75.75" customHeight="1">
      <c r="B76" s="12" t="s">
        <v>68</v>
      </c>
      <c r="C76" s="40" t="s">
        <v>61</v>
      </c>
      <c r="D76" s="40"/>
      <c r="E76" s="40"/>
      <c r="F76" s="40"/>
      <c r="G76" s="40"/>
      <c r="H76" s="40"/>
      <c r="I76" s="12"/>
      <c r="J76" s="12"/>
      <c r="K76" s="8">
        <f>K77+K80+K99+K106</f>
        <v>95906920.029999986</v>
      </c>
      <c r="L76" s="8">
        <f>L80+L99+L107+L77</f>
        <v>25765970.300000001</v>
      </c>
      <c r="M76" s="8">
        <f>M80+M99+M107+M77</f>
        <v>20752954.699999999</v>
      </c>
    </row>
    <row r="77" spans="2:13" ht="21.75" hidden="1" customHeight="1">
      <c r="B77" s="12" t="s">
        <v>135</v>
      </c>
      <c r="C77" s="40" t="s">
        <v>136</v>
      </c>
      <c r="D77" s="40"/>
      <c r="E77" s="40"/>
      <c r="F77" s="40"/>
      <c r="G77" s="40"/>
      <c r="H77" s="9"/>
      <c r="I77" s="12"/>
      <c r="J77" s="12"/>
      <c r="K77" s="8">
        <f>SUM(K78)</f>
        <v>0</v>
      </c>
      <c r="L77" s="8">
        <v>0</v>
      </c>
      <c r="M77" s="8">
        <v>0</v>
      </c>
    </row>
    <row r="78" spans="2:13" ht="25.5" hidden="1" customHeight="1">
      <c r="B78" s="12" t="s">
        <v>137</v>
      </c>
      <c r="C78" s="40" t="s">
        <v>138</v>
      </c>
      <c r="D78" s="40"/>
      <c r="E78" s="40"/>
      <c r="F78" s="40"/>
      <c r="G78" s="40"/>
      <c r="H78" s="9"/>
      <c r="I78" s="12"/>
      <c r="J78" s="12"/>
      <c r="K78" s="8">
        <v>0</v>
      </c>
      <c r="L78" s="8">
        <v>0</v>
      </c>
      <c r="M78" s="8">
        <v>0</v>
      </c>
    </row>
    <row r="79" spans="2:13" ht="28.5" hidden="1" customHeight="1">
      <c r="B79" s="12" t="s">
        <v>139</v>
      </c>
      <c r="C79" s="40" t="s">
        <v>140</v>
      </c>
      <c r="D79" s="40"/>
      <c r="E79" s="40"/>
      <c r="F79" s="40"/>
      <c r="G79" s="40"/>
      <c r="H79" s="9"/>
      <c r="I79" s="12"/>
      <c r="J79" s="12"/>
      <c r="K79" s="8">
        <v>0</v>
      </c>
      <c r="L79" s="8">
        <v>0</v>
      </c>
      <c r="M79" s="8">
        <v>0</v>
      </c>
    </row>
    <row r="80" spans="2:13" ht="53.25" customHeight="1">
      <c r="B80" s="15" t="s">
        <v>77</v>
      </c>
      <c r="C80" s="41" t="s">
        <v>80</v>
      </c>
      <c r="D80" s="41"/>
      <c r="E80" s="41"/>
      <c r="F80" s="41"/>
      <c r="G80" s="41"/>
      <c r="H80" s="9"/>
      <c r="I80" s="12"/>
      <c r="J80" s="12"/>
      <c r="K80" s="8">
        <f>K81+K83+K91+K97+K89+K95+K93+K85+K87</f>
        <v>95431469.029999986</v>
      </c>
      <c r="L80" s="8">
        <f>L81+L83+L91+L97+L89+L95+L93+L85+L87</f>
        <v>25275141.300000001</v>
      </c>
      <c r="M80" s="8">
        <f>M81+M83+M91+M97+M89+M95+M93+M85+M87</f>
        <v>20245493.699999999</v>
      </c>
    </row>
    <row r="81" spans="2:13" ht="1.5" hidden="1" customHeight="1">
      <c r="B81" s="12" t="s">
        <v>105</v>
      </c>
      <c r="C81" s="45" t="s">
        <v>103</v>
      </c>
      <c r="D81" s="45"/>
      <c r="E81" s="45"/>
      <c r="F81" s="45"/>
      <c r="G81" s="45"/>
      <c r="H81" s="9"/>
      <c r="I81" s="12"/>
      <c r="J81" s="12"/>
      <c r="K81" s="8">
        <f>K82</f>
        <v>0</v>
      </c>
      <c r="L81" s="8">
        <f>L82</f>
        <v>0</v>
      </c>
      <c r="M81" s="8">
        <f>M82</f>
        <v>0</v>
      </c>
    </row>
    <row r="82" spans="2:13" ht="55.5" hidden="1" customHeight="1">
      <c r="B82" s="12" t="s">
        <v>104</v>
      </c>
      <c r="C82" s="40" t="s">
        <v>106</v>
      </c>
      <c r="D82" s="40"/>
      <c r="E82" s="40"/>
      <c r="F82" s="40"/>
      <c r="G82" s="40"/>
      <c r="H82" s="9"/>
      <c r="I82" s="12"/>
      <c r="J82" s="12"/>
      <c r="K82" s="8">
        <v>0</v>
      </c>
      <c r="L82" s="8">
        <v>0</v>
      </c>
      <c r="M82" s="8">
        <v>0</v>
      </c>
    </row>
    <row r="83" spans="2:13" ht="115.5" customHeight="1">
      <c r="B83" s="12" t="s">
        <v>78</v>
      </c>
      <c r="C83" s="40" t="s">
        <v>81</v>
      </c>
      <c r="D83" s="40"/>
      <c r="E83" s="40"/>
      <c r="F83" s="40"/>
      <c r="G83" s="40"/>
      <c r="H83" s="9"/>
      <c r="I83" s="12"/>
      <c r="J83" s="12"/>
      <c r="K83" s="8">
        <f>K84</f>
        <v>18231450.75</v>
      </c>
      <c r="L83" s="8">
        <f>L84</f>
        <v>7252258</v>
      </c>
      <c r="M83" s="8">
        <f t="shared" ref="M83" si="12">M84</f>
        <v>3626129</v>
      </c>
    </row>
    <row r="84" spans="2:13" ht="115.5" customHeight="1">
      <c r="B84" s="12" t="s">
        <v>79</v>
      </c>
      <c r="C84" s="42" t="s">
        <v>82</v>
      </c>
      <c r="D84" s="42"/>
      <c r="E84" s="42"/>
      <c r="F84" s="42"/>
      <c r="G84" s="42"/>
      <c r="H84" s="9"/>
      <c r="I84" s="12"/>
      <c r="J84" s="12"/>
      <c r="K84" s="8">
        <v>18231450.75</v>
      </c>
      <c r="L84" s="8">
        <v>7252258</v>
      </c>
      <c r="M84" s="8">
        <v>3626129</v>
      </c>
    </row>
    <row r="85" spans="2:13" ht="180" customHeight="1">
      <c r="B85" s="16" t="s">
        <v>192</v>
      </c>
      <c r="C85" s="37" t="s">
        <v>188</v>
      </c>
      <c r="D85" s="38"/>
      <c r="E85" s="38"/>
      <c r="F85" s="38"/>
      <c r="G85" s="39"/>
      <c r="H85" s="35"/>
      <c r="I85" s="36"/>
      <c r="J85" s="36"/>
      <c r="K85" s="8">
        <f>K86</f>
        <v>7325113.8499999996</v>
      </c>
      <c r="L85" s="8">
        <f>L86</f>
        <v>0</v>
      </c>
      <c r="M85" s="8">
        <f>M86</f>
        <v>0</v>
      </c>
    </row>
    <row r="86" spans="2:13" ht="172.5" customHeight="1">
      <c r="B86" s="16" t="s">
        <v>193</v>
      </c>
      <c r="C86" s="37" t="s">
        <v>187</v>
      </c>
      <c r="D86" s="38"/>
      <c r="E86" s="38"/>
      <c r="F86" s="38"/>
      <c r="G86" s="39"/>
      <c r="H86" s="35"/>
      <c r="I86" s="36"/>
      <c r="J86" s="36"/>
      <c r="K86" s="8">
        <v>7325113.8499999996</v>
      </c>
      <c r="L86" s="8">
        <v>0</v>
      </c>
      <c r="M86" s="8">
        <v>0</v>
      </c>
    </row>
    <row r="87" spans="2:13" ht="160.5" customHeight="1">
      <c r="B87" s="16" t="s">
        <v>189</v>
      </c>
      <c r="C87" s="37" t="s">
        <v>190</v>
      </c>
      <c r="D87" s="38"/>
      <c r="E87" s="38"/>
      <c r="F87" s="38"/>
      <c r="G87" s="39"/>
      <c r="H87" s="35"/>
      <c r="I87" s="36"/>
      <c r="J87" s="36"/>
      <c r="K87" s="8">
        <f>K88</f>
        <v>73991.05</v>
      </c>
      <c r="L87" s="8">
        <f>L88</f>
        <v>0</v>
      </c>
      <c r="M87" s="8">
        <f>M88</f>
        <v>0</v>
      </c>
    </row>
    <row r="88" spans="2:13" ht="156.75" customHeight="1">
      <c r="B88" s="16" t="s">
        <v>194</v>
      </c>
      <c r="C88" s="37" t="s">
        <v>191</v>
      </c>
      <c r="D88" s="38"/>
      <c r="E88" s="38"/>
      <c r="F88" s="38"/>
      <c r="G88" s="39"/>
      <c r="H88" s="35"/>
      <c r="I88" s="36"/>
      <c r="J88" s="36"/>
      <c r="K88" s="8">
        <v>73991.05</v>
      </c>
      <c r="L88" s="8">
        <v>0</v>
      </c>
      <c r="M88" s="8">
        <v>0</v>
      </c>
    </row>
    <row r="89" spans="2:13" ht="66.75" customHeight="1">
      <c r="B89" s="29" t="s">
        <v>168</v>
      </c>
      <c r="C89" s="37" t="s">
        <v>169</v>
      </c>
      <c r="D89" s="38"/>
      <c r="E89" s="38"/>
      <c r="F89" s="38"/>
      <c r="G89" s="39"/>
      <c r="H89" s="27"/>
      <c r="I89" s="28"/>
      <c r="J89" s="28"/>
      <c r="K89" s="8">
        <f t="shared" ref="K89:M89" si="13">K90</f>
        <v>21250280</v>
      </c>
      <c r="L89" s="8">
        <f t="shared" si="13"/>
        <v>11530454.73</v>
      </c>
      <c r="M89" s="8">
        <f t="shared" si="13"/>
        <v>0</v>
      </c>
    </row>
    <row r="90" spans="2:13" ht="64.5" customHeight="1">
      <c r="B90" s="29" t="s">
        <v>167</v>
      </c>
      <c r="C90" s="37" t="s">
        <v>166</v>
      </c>
      <c r="D90" s="38"/>
      <c r="E90" s="38"/>
      <c r="F90" s="38"/>
      <c r="G90" s="39"/>
      <c r="H90" s="27"/>
      <c r="I90" s="28"/>
      <c r="J90" s="28"/>
      <c r="K90" s="8">
        <v>21250280</v>
      </c>
      <c r="L90" s="8">
        <v>11530454.73</v>
      </c>
      <c r="M90" s="8">
        <v>0</v>
      </c>
    </row>
    <row r="91" spans="2:13" ht="42" customHeight="1">
      <c r="B91" s="12" t="s">
        <v>85</v>
      </c>
      <c r="C91" s="42" t="s">
        <v>98</v>
      </c>
      <c r="D91" s="43"/>
      <c r="E91" s="43"/>
      <c r="F91" s="43"/>
      <c r="G91" s="43"/>
      <c r="H91" s="9"/>
      <c r="I91" s="12"/>
      <c r="J91" s="12"/>
      <c r="K91" s="8">
        <f>K92</f>
        <v>5565975.7800000003</v>
      </c>
      <c r="L91" s="8">
        <f t="shared" ref="L91:M91" si="14">L92</f>
        <v>5552428.5700000003</v>
      </c>
      <c r="M91" s="8">
        <f t="shared" si="14"/>
        <v>6169364.7000000002</v>
      </c>
    </row>
    <row r="92" spans="2:13" ht="51.6" customHeight="1">
      <c r="B92" s="12" t="s">
        <v>86</v>
      </c>
      <c r="C92" s="42" t="s">
        <v>91</v>
      </c>
      <c r="D92" s="43"/>
      <c r="E92" s="43"/>
      <c r="F92" s="43"/>
      <c r="G92" s="43"/>
      <c r="H92" s="9"/>
      <c r="I92" s="12"/>
      <c r="J92" s="12"/>
      <c r="K92" s="8">
        <v>5565975.7800000003</v>
      </c>
      <c r="L92" s="8">
        <v>5552428.5700000003</v>
      </c>
      <c r="M92" s="8">
        <v>6169364.7000000002</v>
      </c>
    </row>
    <row r="93" spans="2:13" ht="67.5" customHeight="1">
      <c r="B93" s="16" t="s">
        <v>180</v>
      </c>
      <c r="C93" s="37" t="s">
        <v>181</v>
      </c>
      <c r="D93" s="38"/>
      <c r="E93" s="38"/>
      <c r="F93" s="38"/>
      <c r="G93" s="39"/>
      <c r="H93" s="30"/>
      <c r="I93" s="31"/>
      <c r="J93" s="31"/>
      <c r="K93" s="8">
        <f>K94</f>
        <v>42984657.600000001</v>
      </c>
      <c r="L93" s="8">
        <f>L94</f>
        <v>0</v>
      </c>
      <c r="M93" s="8">
        <f>M94</f>
        <v>10450000</v>
      </c>
    </row>
    <row r="94" spans="2:13" ht="61.5" customHeight="1">
      <c r="B94" s="16" t="s">
        <v>182</v>
      </c>
      <c r="C94" s="37" t="s">
        <v>174</v>
      </c>
      <c r="D94" s="38"/>
      <c r="E94" s="38"/>
      <c r="F94" s="38"/>
      <c r="G94" s="39"/>
      <c r="H94" s="30"/>
      <c r="I94" s="31"/>
      <c r="J94" s="31"/>
      <c r="K94" s="8">
        <v>42984657.600000001</v>
      </c>
      <c r="L94" s="8">
        <v>0</v>
      </c>
      <c r="M94" s="8">
        <v>10450000</v>
      </c>
    </row>
    <row r="95" spans="2:13" ht="100.5" hidden="1" customHeight="1">
      <c r="B95" s="16" t="s">
        <v>180</v>
      </c>
      <c r="C95" s="37" t="s">
        <v>183</v>
      </c>
      <c r="D95" s="38"/>
      <c r="E95" s="38"/>
      <c r="F95" s="38"/>
      <c r="G95" s="39"/>
      <c r="H95" s="30"/>
      <c r="I95" s="31"/>
      <c r="J95" s="31"/>
      <c r="K95" s="8">
        <f>K96</f>
        <v>0</v>
      </c>
      <c r="L95" s="8">
        <f>L96</f>
        <v>0</v>
      </c>
      <c r="M95" s="8">
        <f>M96</f>
        <v>0</v>
      </c>
    </row>
    <row r="96" spans="2:13" ht="93.75" hidden="1" customHeight="1">
      <c r="B96" s="16" t="s">
        <v>182</v>
      </c>
      <c r="C96" s="37" t="s">
        <v>174</v>
      </c>
      <c r="D96" s="38"/>
      <c r="E96" s="38"/>
      <c r="F96" s="38"/>
      <c r="G96" s="39"/>
      <c r="H96" s="30"/>
      <c r="I96" s="31"/>
      <c r="J96" s="31"/>
      <c r="K96" s="8">
        <v>0</v>
      </c>
      <c r="L96" s="8">
        <v>0</v>
      </c>
      <c r="M96" s="8">
        <v>0</v>
      </c>
    </row>
    <row r="97" spans="1:13" ht="21.6" customHeight="1">
      <c r="B97" s="31" t="s">
        <v>87</v>
      </c>
      <c r="C97" s="42" t="s">
        <v>92</v>
      </c>
      <c r="D97" s="42"/>
      <c r="E97" s="42"/>
      <c r="F97" s="42"/>
      <c r="G97" s="42"/>
      <c r="H97" s="9"/>
      <c r="I97" s="12"/>
      <c r="J97" s="12"/>
      <c r="K97" s="8">
        <f>K98</f>
        <v>0</v>
      </c>
      <c r="L97" s="8">
        <f t="shared" ref="L97" si="15">L98</f>
        <v>940000</v>
      </c>
      <c r="M97" s="8">
        <f>M98</f>
        <v>0</v>
      </c>
    </row>
    <row r="98" spans="1:13" ht="24.6" customHeight="1">
      <c r="B98" s="31" t="s">
        <v>87</v>
      </c>
      <c r="C98" s="42" t="s">
        <v>93</v>
      </c>
      <c r="D98" s="42"/>
      <c r="E98" s="42"/>
      <c r="F98" s="42"/>
      <c r="G98" s="42"/>
      <c r="H98" s="9"/>
      <c r="I98" s="12"/>
      <c r="J98" s="12"/>
      <c r="K98" s="8">
        <v>0</v>
      </c>
      <c r="L98" s="8">
        <v>940000</v>
      </c>
      <c r="M98" s="8">
        <v>0</v>
      </c>
    </row>
    <row r="99" spans="1:13" ht="34.15" customHeight="1">
      <c r="B99" s="15" t="s">
        <v>62</v>
      </c>
      <c r="C99" s="41" t="s">
        <v>63</v>
      </c>
      <c r="D99" s="41"/>
      <c r="E99" s="41"/>
      <c r="F99" s="41"/>
      <c r="G99" s="41"/>
      <c r="H99" s="41"/>
      <c r="I99" s="15"/>
      <c r="J99" s="15"/>
      <c r="K99" s="8">
        <f>K100</f>
        <v>475451</v>
      </c>
      <c r="L99" s="8">
        <f t="shared" ref="L99:M100" si="16">L100</f>
        <v>490829</v>
      </c>
      <c r="M99" s="8">
        <f t="shared" si="16"/>
        <v>507461</v>
      </c>
    </row>
    <row r="100" spans="1:13" ht="74.25" customHeight="1">
      <c r="B100" s="12" t="s">
        <v>64</v>
      </c>
      <c r="C100" s="40" t="s">
        <v>165</v>
      </c>
      <c r="D100" s="40"/>
      <c r="E100" s="40"/>
      <c r="F100" s="40"/>
      <c r="G100" s="40"/>
      <c r="H100" s="40"/>
      <c r="I100" s="12"/>
      <c r="J100" s="12"/>
      <c r="K100" s="8">
        <f>K101</f>
        <v>475451</v>
      </c>
      <c r="L100" s="8">
        <f t="shared" si="16"/>
        <v>490829</v>
      </c>
      <c r="M100" s="8">
        <f t="shared" si="16"/>
        <v>507461</v>
      </c>
    </row>
    <row r="101" spans="1:13" ht="84.75" customHeight="1">
      <c r="B101" s="12" t="s">
        <v>65</v>
      </c>
      <c r="C101" s="40" t="s">
        <v>165</v>
      </c>
      <c r="D101" s="40"/>
      <c r="E101" s="40"/>
      <c r="F101" s="40"/>
      <c r="G101" s="40"/>
      <c r="H101" s="40"/>
      <c r="I101" s="12"/>
      <c r="J101" s="12"/>
      <c r="K101" s="8">
        <v>475451</v>
      </c>
      <c r="L101" s="8">
        <v>490829</v>
      </c>
      <c r="M101" s="8">
        <v>507461</v>
      </c>
    </row>
    <row r="102" spans="1:13" ht="18" hidden="1" customHeight="1">
      <c r="A102" s="4"/>
      <c r="B102" s="15" t="s">
        <v>97</v>
      </c>
      <c r="C102" s="47" t="s">
        <v>95</v>
      </c>
      <c r="D102" s="47"/>
      <c r="E102" s="47"/>
      <c r="F102" s="47"/>
      <c r="G102" s="47"/>
      <c r="H102" s="47"/>
      <c r="I102" s="15"/>
      <c r="J102" s="15"/>
      <c r="K102" s="8">
        <f>K103</f>
        <v>0</v>
      </c>
      <c r="L102" s="8">
        <f t="shared" ref="L102:M102" si="17">L103</f>
        <v>0</v>
      </c>
      <c r="M102" s="8">
        <f t="shared" si="17"/>
        <v>0</v>
      </c>
    </row>
    <row r="103" spans="1:13" ht="28.5" hidden="1" customHeight="1">
      <c r="B103" s="12" t="s">
        <v>96</v>
      </c>
      <c r="C103" s="42" t="s">
        <v>94</v>
      </c>
      <c r="D103" s="42"/>
      <c r="E103" s="42"/>
      <c r="F103" s="42"/>
      <c r="G103" s="42"/>
      <c r="H103" s="42"/>
      <c r="I103" s="12"/>
      <c r="J103" s="12"/>
      <c r="K103" s="8">
        <f>K104</f>
        <v>0</v>
      </c>
      <c r="L103" s="8">
        <f t="shared" ref="L103:M103" si="18">L104</f>
        <v>0</v>
      </c>
      <c r="M103" s="8">
        <f t="shared" si="18"/>
        <v>0</v>
      </c>
    </row>
    <row r="104" spans="1:13" ht="33.75" hidden="1" customHeight="1">
      <c r="B104" s="12" t="s">
        <v>88</v>
      </c>
      <c r="C104" s="42" t="s">
        <v>94</v>
      </c>
      <c r="D104" s="43"/>
      <c r="E104" s="43"/>
      <c r="F104" s="43"/>
      <c r="G104" s="43"/>
      <c r="H104" s="43"/>
      <c r="I104" s="12"/>
      <c r="J104" s="12"/>
      <c r="K104" s="8">
        <v>0</v>
      </c>
      <c r="L104" s="8">
        <v>0</v>
      </c>
      <c r="M104" s="8">
        <v>0</v>
      </c>
    </row>
    <row r="105" spans="1:13" ht="15.75" hidden="1">
      <c r="B105" s="12"/>
      <c r="C105" s="57"/>
      <c r="D105" s="57"/>
      <c r="E105" s="57"/>
      <c r="F105" s="57"/>
      <c r="G105" s="57"/>
      <c r="H105" s="57"/>
      <c r="I105" s="12"/>
      <c r="J105" s="12"/>
      <c r="K105" s="12"/>
      <c r="L105" s="12"/>
      <c r="M105" s="12"/>
    </row>
    <row r="106" spans="1:13" ht="37.5" hidden="1" customHeight="1">
      <c r="B106" s="25" t="s">
        <v>161</v>
      </c>
      <c r="C106" s="54" t="s">
        <v>145</v>
      </c>
      <c r="D106" s="55"/>
      <c r="E106" s="55"/>
      <c r="F106" s="55"/>
      <c r="G106" s="55"/>
      <c r="H106" s="56"/>
      <c r="I106" s="12"/>
      <c r="J106" s="12"/>
      <c r="K106" s="8">
        <f>K107</f>
        <v>0</v>
      </c>
      <c r="L106" s="12"/>
      <c r="M106" s="12"/>
    </row>
    <row r="107" spans="1:13" ht="92.25" hidden="1" customHeight="1">
      <c r="B107" s="12" t="s">
        <v>149</v>
      </c>
      <c r="C107" s="49" t="s">
        <v>158</v>
      </c>
      <c r="D107" s="50"/>
      <c r="E107" s="50"/>
      <c r="F107" s="50"/>
      <c r="G107" s="51"/>
      <c r="H107" s="21"/>
      <c r="I107" s="12"/>
      <c r="J107" s="12"/>
      <c r="K107" s="8">
        <v>0</v>
      </c>
      <c r="L107" s="12"/>
      <c r="M107" s="12"/>
    </row>
    <row r="108" spans="1:13" ht="92.25" hidden="1" customHeight="1">
      <c r="B108" s="12" t="s">
        <v>146</v>
      </c>
      <c r="C108" s="40" t="s">
        <v>147</v>
      </c>
      <c r="D108" s="48"/>
      <c r="E108" s="48"/>
      <c r="F108" s="48"/>
      <c r="G108" s="48"/>
      <c r="H108" s="21"/>
      <c r="I108" s="12"/>
      <c r="J108" s="12"/>
      <c r="K108" s="8">
        <v>0</v>
      </c>
      <c r="L108" s="12"/>
      <c r="M108" s="12"/>
    </row>
    <row r="109" spans="1:13" ht="92.25" customHeight="1">
      <c r="B109" s="16" t="s">
        <v>179</v>
      </c>
      <c r="C109" s="49" t="s">
        <v>178</v>
      </c>
      <c r="D109" s="52"/>
      <c r="E109" s="52"/>
      <c r="F109" s="52"/>
      <c r="G109" s="53"/>
      <c r="H109" s="32"/>
      <c r="I109" s="33"/>
      <c r="J109" s="33"/>
      <c r="K109" s="8">
        <f>K110</f>
        <v>16908.509999999998</v>
      </c>
      <c r="L109" s="33">
        <v>0</v>
      </c>
      <c r="M109" s="33">
        <v>0</v>
      </c>
    </row>
    <row r="110" spans="1:13" ht="92.25" customHeight="1">
      <c r="B110" s="16" t="s">
        <v>177</v>
      </c>
      <c r="C110" s="49" t="s">
        <v>175</v>
      </c>
      <c r="D110" s="52"/>
      <c r="E110" s="52"/>
      <c r="F110" s="52"/>
      <c r="G110" s="53"/>
      <c r="H110" s="32"/>
      <c r="I110" s="33"/>
      <c r="J110" s="33"/>
      <c r="K110" s="8">
        <f>K111</f>
        <v>16908.509999999998</v>
      </c>
      <c r="L110" s="33">
        <v>0</v>
      </c>
      <c r="M110" s="33">
        <v>0</v>
      </c>
    </row>
    <row r="111" spans="1:13" ht="92.25" customHeight="1">
      <c r="B111" s="16" t="s">
        <v>176</v>
      </c>
      <c r="C111" s="49" t="s">
        <v>175</v>
      </c>
      <c r="D111" s="52"/>
      <c r="E111" s="52"/>
      <c r="F111" s="52"/>
      <c r="G111" s="53"/>
      <c r="H111" s="32"/>
      <c r="I111" s="33"/>
      <c r="J111" s="33"/>
      <c r="K111" s="8">
        <v>16908.509999999998</v>
      </c>
      <c r="L111" s="33">
        <v>0</v>
      </c>
      <c r="M111" s="33">
        <v>0</v>
      </c>
    </row>
    <row r="112" spans="1:13" ht="30.75" customHeight="1">
      <c r="B112" s="13"/>
      <c r="C112" s="46" t="s">
        <v>66</v>
      </c>
      <c r="D112" s="46"/>
      <c r="E112" s="46"/>
      <c r="F112" s="46"/>
      <c r="G112" s="46"/>
      <c r="H112" s="46"/>
      <c r="I112" s="13"/>
      <c r="J112" s="13"/>
      <c r="K112" s="14">
        <f>K19+K75</f>
        <v>137247708.53999999</v>
      </c>
      <c r="L112" s="14">
        <f>L19+L75</f>
        <v>68416134.299999997</v>
      </c>
      <c r="M112" s="14">
        <f>M19+M75</f>
        <v>64664778.700000003</v>
      </c>
    </row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</sheetData>
  <mergeCells count="107">
    <mergeCell ref="C34:G34"/>
    <mergeCell ref="C43:H43"/>
    <mergeCell ref="C47:H47"/>
    <mergeCell ref="C45:H45"/>
    <mergeCell ref="C46:H46"/>
    <mergeCell ref="C42:H42"/>
    <mergeCell ref="C70:G70"/>
    <mergeCell ref="C71:G71"/>
    <mergeCell ref="C61:H61"/>
    <mergeCell ref="C44:H44"/>
    <mergeCell ref="B2:M2"/>
    <mergeCell ref="B3:M3"/>
    <mergeCell ref="B4:M4"/>
    <mergeCell ref="B5:M5"/>
    <mergeCell ref="B8:M8"/>
    <mergeCell ref="B9:M9"/>
    <mergeCell ref="B10:M10"/>
    <mergeCell ref="C20:H20"/>
    <mergeCell ref="C21:H21"/>
    <mergeCell ref="B6:M6"/>
    <mergeCell ref="B7:M7"/>
    <mergeCell ref="C22:H22"/>
    <mergeCell ref="A13:N13"/>
    <mergeCell ref="A14:N14"/>
    <mergeCell ref="A15:N15"/>
    <mergeCell ref="C18:H18"/>
    <mergeCell ref="C19:H19"/>
    <mergeCell ref="C27:H27"/>
    <mergeCell ref="C29:H29"/>
    <mergeCell ref="C41:H41"/>
    <mergeCell ref="C37:H37"/>
    <mergeCell ref="C38:H38"/>
    <mergeCell ref="C39:H39"/>
    <mergeCell ref="C40:H40"/>
    <mergeCell ref="C23:G23"/>
    <mergeCell ref="C24:H24"/>
    <mergeCell ref="C31:H31"/>
    <mergeCell ref="C33:H33"/>
    <mergeCell ref="C36:H36"/>
    <mergeCell ref="C26:H26"/>
    <mergeCell ref="C28:G28"/>
    <mergeCell ref="C30:G30"/>
    <mergeCell ref="C32:G32"/>
    <mergeCell ref="C25:G25"/>
    <mergeCell ref="C35:H35"/>
    <mergeCell ref="C112:H112"/>
    <mergeCell ref="C102:H102"/>
    <mergeCell ref="C91:G91"/>
    <mergeCell ref="C92:G92"/>
    <mergeCell ref="C99:H99"/>
    <mergeCell ref="C100:H100"/>
    <mergeCell ref="C101:H101"/>
    <mergeCell ref="C97:G97"/>
    <mergeCell ref="C98:G98"/>
    <mergeCell ref="C108:G108"/>
    <mergeCell ref="C107:G107"/>
    <mergeCell ref="C103:H103"/>
    <mergeCell ref="C93:G93"/>
    <mergeCell ref="C95:G95"/>
    <mergeCell ref="C96:G96"/>
    <mergeCell ref="C111:G111"/>
    <mergeCell ref="C109:G109"/>
    <mergeCell ref="C110:G110"/>
    <mergeCell ref="C106:H106"/>
    <mergeCell ref="C104:H104"/>
    <mergeCell ref="C105:H105"/>
    <mergeCell ref="C94:G94"/>
    <mergeCell ref="C90:G90"/>
    <mergeCell ref="C89:G89"/>
    <mergeCell ref="C59:G59"/>
    <mergeCell ref="C60:G60"/>
    <mergeCell ref="C78:G78"/>
    <mergeCell ref="C79:G79"/>
    <mergeCell ref="C76:H76"/>
    <mergeCell ref="C75:H75"/>
    <mergeCell ref="C73:G73"/>
    <mergeCell ref="C74:G74"/>
    <mergeCell ref="C77:G77"/>
    <mergeCell ref="C80:G80"/>
    <mergeCell ref="C83:G83"/>
    <mergeCell ref="C62:H62"/>
    <mergeCell ref="C63:H63"/>
    <mergeCell ref="C64:H64"/>
    <mergeCell ref="C66:G66"/>
    <mergeCell ref="C67:G67"/>
    <mergeCell ref="C68:G68"/>
    <mergeCell ref="C69:G69"/>
    <mergeCell ref="C84:G84"/>
    <mergeCell ref="C81:G81"/>
    <mergeCell ref="C82:G82"/>
    <mergeCell ref="C65:G65"/>
    <mergeCell ref="C88:G88"/>
    <mergeCell ref="C87:G87"/>
    <mergeCell ref="C86:G86"/>
    <mergeCell ref="C85:G85"/>
    <mergeCell ref="C72:G72"/>
    <mergeCell ref="C48:H48"/>
    <mergeCell ref="C51:H51"/>
    <mergeCell ref="C52:H52"/>
    <mergeCell ref="C53:H53"/>
    <mergeCell ref="C54:H54"/>
    <mergeCell ref="C49:H49"/>
    <mergeCell ref="C50:H50"/>
    <mergeCell ref="C55:H55"/>
    <mergeCell ref="C56:G56"/>
    <mergeCell ref="C57:G57"/>
    <mergeCell ref="C58:G58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2022-09-08T04:47:31Z</dcterms:modified>
</cp:coreProperties>
</file>